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mc:AlternateContent xmlns:mc="http://schemas.openxmlformats.org/markup-compatibility/2006">
    <mc:Choice Requires="x15">
      <x15ac:absPath xmlns:x15ac="http://schemas.microsoft.com/office/spreadsheetml/2010/11/ac" url="E:\DQAC NRdeSilva\External reviews 2019\Institutional Reviews\IR Pre-Review workshop\"/>
    </mc:Choice>
  </mc:AlternateContent>
  <xr:revisionPtr revIDLastSave="0" documentId="13_ncr:1_{D8E2D6D6-9FC5-461A-A5DF-2BA0397A0672}" xr6:coauthVersionLast="43" xr6:coauthVersionMax="43" xr10:uidLastSave="{00000000-0000-0000-0000-000000000000}"/>
  <bookViews>
    <workbookView xWindow="-120" yWindow="-120" windowWidth="20730" windowHeight="11160" tabRatio="747" firstSheet="2" activeTab="10" xr2:uid="{00000000-000D-0000-FFFF-FFFF00000000}"/>
  </bookViews>
  <sheets>
    <sheet name="Criterion 1" sheetId="1" r:id="rId1"/>
    <sheet name="Criterion 2" sheetId="2" r:id="rId2"/>
    <sheet name="Criterion 3" sheetId="3" r:id="rId3"/>
    <sheet name="Criterion 4" sheetId="4" r:id="rId4"/>
    <sheet name="Criterion 5" sheetId="5" r:id="rId5"/>
    <sheet name="Criterion 6" sheetId="6" r:id="rId6"/>
    <sheet name="Criterion 7" sheetId="7" r:id="rId7"/>
    <sheet name="Criterion 8" sheetId="8" r:id="rId8"/>
    <sheet name="Criterion 9" sheetId="10" r:id="rId9"/>
    <sheet name="Criterion 10" sheetId="11" r:id="rId10"/>
    <sheet name="Summary scores" sheetId="9" r:id="rId1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9" l="1"/>
  <c r="F12" i="9"/>
  <c r="F11" i="9"/>
  <c r="F10" i="9"/>
  <c r="F9" i="9"/>
  <c r="F8" i="9"/>
  <c r="F7" i="9"/>
  <c r="F6" i="9"/>
  <c r="F5" i="9"/>
  <c r="F4" i="9"/>
  <c r="E13" i="9"/>
  <c r="E12" i="9"/>
  <c r="E11" i="9"/>
  <c r="E10" i="9"/>
  <c r="E9" i="9"/>
  <c r="E8" i="9"/>
  <c r="E7" i="9"/>
  <c r="E6" i="9"/>
  <c r="E5" i="9"/>
  <c r="E4" i="9"/>
  <c r="C24" i="8"/>
  <c r="C31" i="7"/>
  <c r="C27" i="6"/>
  <c r="C33" i="5"/>
  <c r="C25" i="4"/>
  <c r="C16" i="3"/>
  <c r="C43" i="2"/>
  <c r="C11" i="11" l="1"/>
  <c r="C30" i="1" l="1"/>
  <c r="D14" i="9" l="1"/>
  <c r="G13" i="9"/>
  <c r="G12" i="9"/>
  <c r="C30" i="10"/>
  <c r="H13" i="9" l="1"/>
  <c r="H12" i="9"/>
  <c r="G11" i="9"/>
  <c r="G10" i="9"/>
  <c r="G9" i="9"/>
  <c r="G8" i="9"/>
  <c r="G7" i="9"/>
  <c r="G6" i="9"/>
  <c r="G5" i="9"/>
  <c r="G4" i="9"/>
  <c r="H11" i="9" l="1"/>
  <c r="H10" i="9"/>
  <c r="H9" i="9"/>
  <c r="H8" i="9"/>
  <c r="H7" i="9"/>
  <c r="H6" i="9"/>
  <c r="H5" i="9"/>
  <c r="H4" i="9"/>
  <c r="E14" i="9" l="1"/>
  <c r="F14" i="9"/>
  <c r="F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Nilanthi de Silva</author>
    <author>N R de Silva</author>
  </authors>
  <commentList>
    <comment ref="B2" authorId="0" shapeId="0" xr:uid="{2F5BD9DA-FFD5-4132-B4DE-7C247F28298C}">
      <text>
        <r>
          <rPr>
            <b/>
            <sz val="9"/>
            <color indexed="81"/>
            <rFont val="Tahoma"/>
            <family val="2"/>
          </rPr>
          <t>Nilanthi de Silva:</t>
        </r>
        <r>
          <rPr>
            <sz val="9"/>
            <color indexed="81"/>
            <rFont val="Tahoma"/>
            <family val="2"/>
          </rPr>
          <t xml:space="preserve">
Please enter name of university under review</t>
        </r>
      </text>
    </comment>
    <comment ref="B3" authorId="0" shapeId="0" xr:uid="{6561F112-C01C-4BAA-AE60-15F1BBB02BAD}">
      <text>
        <r>
          <rPr>
            <b/>
            <sz val="9"/>
            <color indexed="81"/>
            <rFont val="Tahoma"/>
            <family val="2"/>
          </rPr>
          <t>Nilanthi de Silva:</t>
        </r>
        <r>
          <rPr>
            <sz val="9"/>
            <color indexed="81"/>
            <rFont val="Tahoma"/>
            <family val="2"/>
          </rPr>
          <t xml:space="preserve">
Please insert name of reviewer
</t>
        </r>
      </text>
    </comment>
    <comment ref="C5" authorId="1" shapeId="0" xr:uid="{00000000-0006-0000-00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9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1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2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3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4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5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6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7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 R de Silva</author>
  </authors>
  <commentList>
    <comment ref="C2" authorId="0" shapeId="0" xr:uid="{00000000-0006-0000-0800-000001000000}">
      <text>
        <r>
          <rPr>
            <b/>
            <sz val="9"/>
            <color indexed="81"/>
            <rFont val="Tahoma"/>
            <family val="2"/>
          </rPr>
          <t>N R de Silva:</t>
        </r>
        <r>
          <rPr>
            <sz val="9"/>
            <color indexed="81"/>
            <rFont val="Tahoma"/>
            <family val="2"/>
          </rPr>
          <t xml:space="preserve">
0=inadequate
1=barely adequate
2=adequate
3=good</t>
        </r>
      </text>
    </comment>
  </commentList>
</comments>
</file>

<file path=xl/sharedStrings.xml><?xml version="1.0" encoding="utf-8"?>
<sst xmlns="http://schemas.openxmlformats.org/spreadsheetml/2006/main" count="470" uniqueCount="412">
  <si>
    <t>No</t>
  </si>
  <si>
    <t>Standard</t>
  </si>
  <si>
    <t>Score</t>
  </si>
  <si>
    <t>Assessment Criteria</t>
  </si>
  <si>
    <t xml:space="preserve">Criterion No. </t>
  </si>
  <si>
    <t>Total</t>
  </si>
  <si>
    <t>Final grade</t>
  </si>
  <si>
    <t>1.10</t>
  </si>
  <si>
    <t>1.11</t>
  </si>
  <si>
    <t>1.12</t>
  </si>
  <si>
    <t>1.13</t>
  </si>
  <si>
    <t>1.14</t>
  </si>
  <si>
    <t>1.15</t>
  </si>
  <si>
    <t>1.16</t>
  </si>
  <si>
    <t>1.17</t>
  </si>
  <si>
    <t>1.18</t>
  </si>
  <si>
    <t>1.19</t>
  </si>
  <si>
    <t>1.20</t>
  </si>
  <si>
    <t>1.21</t>
  </si>
  <si>
    <t>1.22</t>
  </si>
  <si>
    <t>1.23</t>
  </si>
  <si>
    <t>1.24</t>
  </si>
  <si>
    <t>Grade</t>
  </si>
  <si>
    <t>A</t>
  </si>
  <si>
    <t>B</t>
  </si>
  <si>
    <t>C</t>
  </si>
  <si>
    <t>D</t>
  </si>
  <si>
    <t>70 - 79</t>
  </si>
  <si>
    <t>80 - 100</t>
  </si>
  <si>
    <t>60 - 69</t>
  </si>
  <si>
    <t>Guide to award of final grade</t>
  </si>
  <si>
    <t>University:</t>
  </si>
  <si>
    <t>Comments</t>
  </si>
  <si>
    <t>Total Score</t>
  </si>
  <si>
    <t>Total Score (%)</t>
  </si>
  <si>
    <t>Raw Score</t>
  </si>
  <si>
    <t>Converted Actual Score</t>
  </si>
  <si>
    <t>Weighted Minimum Score</t>
  </si>
  <si>
    <t>Above WMS (Y/N)</t>
  </si>
  <si>
    <t>Weight</t>
  </si>
  <si>
    <t>1.1</t>
  </si>
  <si>
    <t>1.2</t>
  </si>
  <si>
    <t>1.5</t>
  </si>
  <si>
    <t>1.6</t>
  </si>
  <si>
    <t>1.7</t>
  </si>
  <si>
    <t>1.8</t>
  </si>
  <si>
    <t>1.9</t>
  </si>
  <si>
    <t>1.3</t>
  </si>
  <si>
    <t>1.4</t>
  </si>
  <si>
    <t>2.10</t>
  </si>
  <si>
    <t>3.10</t>
  </si>
  <si>
    <t>4.10</t>
  </si>
  <si>
    <t>5.10</t>
  </si>
  <si>
    <t>6.10</t>
  </si>
  <si>
    <t>7.10</t>
  </si>
  <si>
    <t>7.20</t>
  </si>
  <si>
    <t>9.10</t>
  </si>
  <si>
    <t>Criterion-wise actual score</t>
  </si>
  <si>
    <t>Total actual score (%)</t>
  </si>
  <si>
    <t>&lt;60</t>
  </si>
  <si>
    <t>70 - 100</t>
  </si>
  <si>
    <t>60 - 100</t>
  </si>
  <si>
    <t>Equal to or more than the minimum weighted score for all ten criteria</t>
  </si>
  <si>
    <t>Equal to or more than the minimum weighted score for nine of the ten criteria</t>
  </si>
  <si>
    <t>Equal to or more than the minimum weighted score for eight of the ten criteria</t>
  </si>
  <si>
    <t>INSTITUTIONAL REVIEWS 2019</t>
  </si>
  <si>
    <t>UNIVERSITY:</t>
  </si>
  <si>
    <t xml:space="preserve">NAME OF REVIEWER: </t>
  </si>
  <si>
    <t>Very good</t>
  </si>
  <si>
    <t>Good</t>
  </si>
  <si>
    <t>Satisfactory</t>
  </si>
  <si>
    <t>Unsatisfactory</t>
  </si>
  <si>
    <t>Grade descriptors</t>
  </si>
  <si>
    <t>Vision, mission and planning</t>
  </si>
  <si>
    <t>Governance and management</t>
  </si>
  <si>
    <t>The learners</t>
  </si>
  <si>
    <t>Human resource development</t>
  </si>
  <si>
    <t>Programme design and development</t>
  </si>
  <si>
    <t>Course design and development</t>
  </si>
  <si>
    <t>Learning infrastructure, resources and learner support</t>
  </si>
  <si>
    <t xml:space="preserve">Learner assessment and evaluation    </t>
  </si>
  <si>
    <t>Postgraduate studies, research, innovation and commercialization</t>
  </si>
  <si>
    <t xml:space="preserve">Community engagement, consultancy and outreach </t>
  </si>
  <si>
    <t>Criterion 1: Vision, mission and planning</t>
  </si>
  <si>
    <t>The university’s vision and mission are clear and articulate publicly the commitment of the university to open and distance learning within the context of national development priorities and the latest regional and international trends in higher education.</t>
  </si>
  <si>
    <t xml:space="preserve">The university’s (strategic plan) goals and objectives align with the National Higher Education Policy Framework </t>
  </si>
  <si>
    <t>The university has a strategic management plan with clearly defined goals and objectives, which provides a basis for all key operations of the university.</t>
  </si>
  <si>
    <t>Policy statements and action plans are formulated for all key operations   to fulfil the stated mission, and incorporated into the institutional Strategic Planning.</t>
  </si>
  <si>
    <t>The vision, mission and strategic plans are formulated including the viewpoints of all stakeholders.</t>
  </si>
  <si>
    <t>Vision, mission, goals, objectives, policy statements and action plans are clearly documented and effectively communicated to all stakeholders.</t>
  </si>
  <si>
    <t>The university has a Quality Assurance (QA) policy in alignment with the national policy on QA for higher education which is effectively communicated to all internal constituencies.</t>
  </si>
  <si>
    <t xml:space="preserve">The university has a clear policy on the use of Sri Lanka Qualifications Framework (SLQF), Subject Benchmarks Statements (SBS) </t>
  </si>
  <si>
    <t>The university has clear policies that are enforced on academic honesty and integrity, conflict of interest and ethics.</t>
  </si>
  <si>
    <t>The university has a stated policy for fee levying system including financial support for enrolled students.</t>
  </si>
  <si>
    <t>The university’s mission reflects its broad educational purposes, its intended student population, the types of credentials it offers and its commitment to student learning and student achievement.</t>
  </si>
  <si>
    <t>The mission statement, objectives and plans are reviewed and appropriately revised by the university by periodically and systematically collecting data from all its Units and other relevant stakeholder groups.</t>
  </si>
  <si>
    <t>The university has a transparent credit transfer policy.</t>
  </si>
  <si>
    <t>The university has a stated policy on partnerships, collaborations and internationalization that includes international student recruitment, staff/student exchange, alliance with off-shore universities, student support services, and cross border delivery.</t>
  </si>
  <si>
    <t>The institution has a policy for a Management Information System (MIS) for all its key operations. which is complete and current.</t>
  </si>
  <si>
    <t>The university has a policy for the effective use of Information and Communication Technology (ICT) in support of open distance learning in management, communication, teaching and learning, research and community engagement.</t>
  </si>
  <si>
    <t xml:space="preserve">The university has policies to foster harmonious relationships and wellbeing of staff and students. </t>
  </si>
  <si>
    <t>There is a strong commitment by the university’s  leadership to reflect upon performance output/outcomes rather than processes and inputs</t>
  </si>
  <si>
    <t>Quality assurance processes involve all sections constituents) of the university effectively integrated into the normal planning and administrative processes.</t>
  </si>
  <si>
    <t>The stated policy and associated procedures for assurance of quality and standards are communicated to all stakeholders and implemented through internal quality assurance (IQA) mechanisms.</t>
  </si>
  <si>
    <t>The university promotes internalisation of best practices  in its various units as a move towards quality culture</t>
  </si>
  <si>
    <t>The university has an established and effective internal quality assurance system with internal IQAU and IQAC.</t>
  </si>
  <si>
    <t>The university programmes/courses /awards are reviewed regularly against identified performance targets  by the IQAU and IQACs and reported at the senate and Council and improvement plans are implemented by the faculties.</t>
  </si>
  <si>
    <t>Recommendations /comments made by previous external quality reviews are adequately addressed by IQAU, IQAC, Faculties and monitored by IQAU.</t>
  </si>
  <si>
    <t>Criterion 2: Governance and management</t>
  </si>
  <si>
    <t>The organizational structure, governance and management system are in compliance with respective Acts, relevant Ordinances and their amendments, Establishment Codes, rules and regulations issued by the relevant Ministries/Authorities or Articles of Association where relevant.</t>
  </si>
  <si>
    <t>Governance and administrative structures enable the university to fulfil its distinctive ODL mission and purposes and facilitate effective leadership through policy development and processes for accountability.</t>
  </si>
  <si>
    <t xml:space="preserve"> The Organizational structure of the university is clearly defined and is appropriate and the structure is widely communicated.</t>
  </si>
  <si>
    <t xml:space="preserve">University engages in participatory, systematic, and integrated planning, with all relevant stakeholders in alignment with the the corporate/strategic plan, assigning responsibilities to them and communicated to all concerned </t>
  </si>
  <si>
    <t>Mechanisms are in place to ensure effective coordination and communication among different entities of the institution.</t>
  </si>
  <si>
    <t>Mechanisms and approved procedures are in place to ensure implementation and monitoring of all institutional policies, and strategic management plans.</t>
  </si>
  <si>
    <t>Resource allocation is explicitly and transparently linked to activities identified by the annual plans of the respective years.</t>
  </si>
  <si>
    <t>University’s financial procedures comply with the requirements of national/university financial regulations and guidelines.</t>
  </si>
  <si>
    <t>The university has well defined policies and procedures for seeking and receiving funds from external resources and fund disbursements.</t>
  </si>
  <si>
    <t>Governance and management based on principles of transparency and participation are monitored through internal and external auditing systems.</t>
  </si>
  <si>
    <t>The university has an effective system for the procurement, management and maintenance of equipment and facilities to ensure conducive learning and working environment for students and staff at all locations.</t>
  </si>
  <si>
    <t>The university has a mechanism to adhere to high ethical standards and core values in its operations and gives clear prior notice of such policy in its publications.</t>
  </si>
  <si>
    <t>The university employs a sufficient number of qualified personnel to support its ODL operation functions with roles, responsibilities and accountability spelt out.</t>
  </si>
  <si>
    <t>The university recruits adequate, appropriately qualified and experienced staff through transparent mechanisms , take efforts to retain them and upgrade skills periodically to achieve performance targets</t>
  </si>
  <si>
    <t>The university implements Standard Operational Procedures (SOPs) for all key functions and communicated to all categories of staff for effective management.</t>
  </si>
  <si>
    <t>The roles responsibilities, obligations, and rights, of staff are clearly defined, documented and communicated to all concerned, implemented and reviewed regularly</t>
  </si>
  <si>
    <t>The university implements duty lists/ work norms/ performance appraisal system/reward schemes for all categories of staff for effective management and these are communicated and monitored regularly.</t>
  </si>
  <si>
    <t>The university has appropriate structures and mechanisms to enhance performance of staff through staff development programmes.</t>
  </si>
  <si>
    <t>The university has appropriate infrastructure, adequate ICT and technology systems to support its management and operational functions, academic programmes and support services and with update and replacement plans.</t>
  </si>
  <si>
    <t xml:space="preserve">The university incorporates use of ICT in management, communication, teaching and learning, research and community engagement. </t>
  </si>
  <si>
    <t>All staff and students have access to efficient and reliable networked computing facilities including access to university-wide information service and are trained to use them.</t>
  </si>
  <si>
    <t xml:space="preserve">The university has put in place an information system (MIS) which is complete and current. </t>
  </si>
  <si>
    <t>The university has documented procedures and systems to ensure the academic quality and integrity of all educational services offered in its name when the university contracts a distance learning programme to another agency, in part or full.</t>
  </si>
  <si>
    <t xml:space="preserve">The university has documented procedures and systems on internationalization that include international student recruitment, staff/student exchange, alliances with off-shore universities, student support services and cross border delivery. </t>
  </si>
  <si>
    <t>The university adheres to an annual academic calendar that is followed meticulously.</t>
  </si>
  <si>
    <t>The university has mechanisms for timely and quality assured production and delivery of course materials.</t>
  </si>
  <si>
    <t>The university has mechanisms in place to provide prompt response to the learners' needs for academic, administrative and personal support.</t>
  </si>
  <si>
    <t>The university has an established and effective Internal Quality Assurance system with an Internal Quality Assurance Unit (IQAU) at the centre and Internal Quality Assurance Cells (IQAC) at the faculty level</t>
  </si>
  <si>
    <t>The university has mechanisms and instruments in place for continuous and systematic evaluation, planning and improvement of policies, services, and implementation actions.</t>
  </si>
  <si>
    <t>Recommendations/comments made in External and Internal Review   Reports, are adequately addressed by IQAC, IQAU, Faculty Boards, Senate and Council and monitored by IQAU.</t>
  </si>
  <si>
    <t xml:space="preserve">The university administers relevant welfare schemes for all staff and students of the university. </t>
  </si>
  <si>
    <t xml:space="preserve">The university has transparent, fair, effective, and expeditious disciplinary procedures and grievance redress mechanisms for staff and students, which are communicated to all concerned and implemented. </t>
  </si>
  <si>
    <t>The university has a comprehensive policy and has strategies and action plans drawn up in line with the UGC prescribed policy and strategies to promote GEE and deter SGBV.</t>
  </si>
  <si>
    <t>The university has put into practice a comprehensive policy and has strategies and action plans drawn up in line with the UGC circular 919 to curb ragging and any other form of intimidation and harassment of students</t>
  </si>
  <si>
    <t>The university maintains fire safety, sanitation and other relevant standards in its administrative, instructional and accommodation facilities.</t>
  </si>
  <si>
    <t>The university has mechanisms to promote harmonious relationships among key players through regular opportunities for communication and social interactions</t>
  </si>
  <si>
    <t>The institution has mechanisms to promote social harmony.</t>
  </si>
  <si>
    <t>The university has a policy which promotes and rewards innovation in curriculum development teaching and learning, research and community engagement, and allocates resources accordingly</t>
  </si>
  <si>
    <t>The university has an efficient administration that responds promptly to all student enquiries on admissions, programmes, examinations, fees, dues, graduation and scholarships etc. with accurate and complete answers.</t>
  </si>
  <si>
    <t>The university securely maintains, updates, and ensures confidentiality of permanent records of all currently enrolled learners.</t>
  </si>
  <si>
    <t>2.20</t>
  </si>
  <si>
    <t>2.21</t>
  </si>
  <si>
    <t>2.22</t>
  </si>
  <si>
    <t>2.23</t>
  </si>
  <si>
    <t>2.24</t>
  </si>
  <si>
    <t>2.25</t>
  </si>
  <si>
    <t>2.26</t>
  </si>
  <si>
    <t>2.27</t>
  </si>
  <si>
    <t>2.28</t>
  </si>
  <si>
    <t>2.29</t>
  </si>
  <si>
    <t>2.30</t>
  </si>
  <si>
    <t>2.31</t>
  </si>
  <si>
    <t>2.32</t>
  </si>
  <si>
    <t>2.33</t>
  </si>
  <si>
    <t>2.34</t>
  </si>
  <si>
    <t>2.35</t>
  </si>
  <si>
    <t>2.36</t>
  </si>
  <si>
    <t>2.37</t>
  </si>
  <si>
    <t>2.38</t>
  </si>
  <si>
    <t>2.39</t>
  </si>
  <si>
    <t>2.40</t>
  </si>
  <si>
    <t>Criterion 3: The learners</t>
  </si>
  <si>
    <t>3.11</t>
  </si>
  <si>
    <t>3.12</t>
  </si>
  <si>
    <t>3.13</t>
  </si>
  <si>
    <t>The university’s admission policy and procedures are orderly, ethical, clear and consistent with its mission and purposes.</t>
  </si>
  <si>
    <t>There is an up-to-date and integrated database about learners providing information on demographics, language, gender, ethnicity, socio- economic, educational backgrounds and special needs, where confidentiality of data is maintained.</t>
  </si>
  <si>
    <t xml:space="preserve">The university provides accurate and updated information to prospective students on programmes, avenues for financial support, academic calendar, examination system etc. through print media and /or website and clearly specifies the entry requirements and other prerequisites for programmes and courses prior to entry. </t>
  </si>
  <si>
    <t>Policies relating to recruitment, programmes and support services are informed by research conducted on the needs and expectations of learners and on the results of retention, completion and graduation rates.</t>
  </si>
  <si>
    <t>The university has mechanisms in place to collect information about learners on their progress throughout a programme of study provide a prompt and constructive feedback and obtain feedback informally and formally about their performance.</t>
  </si>
  <si>
    <t>Learner information and feedback are used to design and revise programmes, courses, course materials and support services that are learner-centred.</t>
  </si>
  <si>
    <t>The university is aware of and responds to learners with special/ appropriate learning needs such as appropriate infrastructure, delivery strategies, academic support services and guidance.</t>
  </si>
  <si>
    <t>Staff have access to relevant information about learners.</t>
  </si>
  <si>
    <t>The university has appropriate mechanisms to enable learners to participate in the decision-making processes of the university.</t>
  </si>
  <si>
    <t xml:space="preserve">The university has mechanisms to maintain and monitor the close links  the staff have with learners. </t>
  </si>
  <si>
    <t xml:space="preserve">There is a prompt response from the staff and leadership to the learners' needs for academic, administrative and personal support.  </t>
  </si>
  <si>
    <t>The university has arrangements for registration, induction, and orientation of new students and ensure that these arrangements promote effective integration of new entrants to the student community.</t>
  </si>
  <si>
    <t>The university’s commitment to learners reflected in the mission is clearly and accurately documented, and documentation is made available/ displayed to all stakeholders.</t>
  </si>
  <si>
    <t>Criterion 4: Human resource development</t>
  </si>
  <si>
    <t>The university has a comprehensive human resource policy covering recruitment, retention, performance appraisal, career development, promotion, leave, grievance, rewards, occupational health and safety and promotion of staff, provision of facilities, performance monitoring, staff development, recognitions of services and welfare system, and is communicated to all.</t>
  </si>
  <si>
    <t>The university implements policies and procedures for recruiting and defining roles and responsibilities of non-permanent staff (visiting, contract staff, etc.) which provide for their orientation, oversight and evaluation.</t>
  </si>
  <si>
    <t>The organizational structure and qualifications of academic, administrative and support staff are appropriate for the operation of the university.</t>
  </si>
  <si>
    <t>Academic staff are suitably qualified , adequately trained in pedagogy, and experienced for their particular teaching  responsibilities, research and outreach activities</t>
  </si>
  <si>
    <t>The university has ensured that all faculties/ regional/study centres/ units have adequate and qualified academic and non-academic cadre as per the approved faculty/department staff : student ratio</t>
  </si>
  <si>
    <t>Clearly specified job descriptions that accurately reflect position, duties, responsibilities, and authority are communicated to all categories of staff at the time of appointment.</t>
  </si>
  <si>
    <t>The university has ensured that all entities have adequate and qualified academic, administrative and non-academic cadre to support the effective educational, technological, physical and administrative operations of the university.</t>
  </si>
  <si>
    <t>Newly recruited academic staff undergoes an induction programme which provides an awareness of their roles and responsibilities and imparts knowledge in competencies in their subject as well as ODL skills required to perform the assigned tasks.</t>
  </si>
  <si>
    <t>The university has a system of mentoring for the guidance of newly recruited staff in their career development by the Senior staff.</t>
  </si>
  <si>
    <t>Newly recruited academic staff are guided in their career development by the professors/senior academics and supported by the department /faculty and the university</t>
  </si>
  <si>
    <t>The university ensures that faculty members are competent in the ODL delivery mode in addition to their discipline/subject.</t>
  </si>
  <si>
    <t>The university ensures that allocation of workload to all categories of staff is transparent and fair.</t>
  </si>
  <si>
    <t>Using a clearly defined Staff Appraisal Form, staff are evaluated at stated intervals through documented criteria.</t>
  </si>
  <si>
    <t>And due recognition , incentives and rewards are given for outstanding performance in teaching, research, and community engagement</t>
  </si>
  <si>
    <t>Underperformance revealed by performance appraisal is adequately addressed and remedial action taken</t>
  </si>
  <si>
    <t>The university has a mechanism to identify training and re-training needs of all categories of staff.</t>
  </si>
  <si>
    <t>The university has an adequately resourced staff development centre which conducts induction programmes, for new staff and regular continuous development programmes for all categories of staff, and assessment of regular application of new skills by trained staff.</t>
  </si>
  <si>
    <t>Satisfaction and training needs are regularly obtained through staff feedback and addressed adequately.</t>
  </si>
  <si>
    <t>The university has an effective staff development and Continuing Professional Development (CPD) programmes to continually improve the competencies of all staff.</t>
  </si>
  <si>
    <t>Recognition, incentives, and rewards are given for outstanding performance relevant to their duties of all categories of staff.</t>
  </si>
  <si>
    <t>There is an effective employee welfare system with appropriate, fair and transparent procedures that respond to employee/s needs.</t>
  </si>
  <si>
    <t>Staff are encouraged and trained on outcome-based education and student centred learning.</t>
  </si>
  <si>
    <t>4.20</t>
  </si>
  <si>
    <t>4.21</t>
  </si>
  <si>
    <t>4.22</t>
  </si>
  <si>
    <t>The university systematically and consistently maintains conformity of academic programmes with its mission, goals and objectives with regular monitoring and review of programmes.</t>
  </si>
  <si>
    <t>Programme offer core and elective courses to allow greater develop a range of skills to achieve ILOs.</t>
  </si>
  <si>
    <t>Access to programme is as open as possible with flexible entry and exit points where applicable.</t>
  </si>
  <si>
    <t>The university adheres to institutional policies, rules, regulations and processes for the design, development, approval, monitoring and review of the academic programmes and awards.</t>
  </si>
  <si>
    <t>The policies, rules, regulations and processes for the design, development, approval, monitoring and review of academic programmes and awards are widely communicated to all stakeholders and implementation is ensured.</t>
  </si>
  <si>
    <t>The university has made available to its learners clearly stated transfer-of-credit/exemptions policies in order to facilitate the mobility of learners and recognize prior learning and experience.</t>
  </si>
  <si>
    <t>Programmes are designed based on systematic need analysis to determine the learner needs and viability of the programme.</t>
  </si>
  <si>
    <t>Programme design and development pay attention, as far as possible, to gender equity, multiculturalism, social justice and cohesion, ethical values and environmental sustainability.</t>
  </si>
  <si>
    <t>University ensures stakeholder participation at all key stages of programme planning, design, development, monitoring and review.</t>
  </si>
  <si>
    <t>Programme design and development are carried out through a programme development team which includes expertise from within and outside the university.</t>
  </si>
  <si>
    <t>Programmes comply with SLQF and are guided by other reference points such as Subject Benchmark Statements (SBS), and requirements of professional / statutory bodies.</t>
  </si>
  <si>
    <t xml:space="preserve">The university ensures that appropriate learning outcomes are clearly identified in the programme for work – based placement/ industrial training / internship and for students and the external organisations of their specific responsibilities. </t>
  </si>
  <si>
    <t xml:space="preserve">The programme curriculum encourages development of knowledge, skills and attitudes as per SLQF requirements </t>
  </si>
  <si>
    <t>For each academic programme there is a comprehensive blueprint of the Programme.( Programme Specification).</t>
  </si>
  <si>
    <t>For each academic programme there is a comprehensive blueprint of the Programme. (Programme Specification), which  adopts an Outcome Based Education (OBE) where programme outcomes are clearly aligned with the course/module outcomes; and the teaching and learning activities and assessment strategy aligned with the learning outcomes of each course (constructive alignment).</t>
  </si>
  <si>
    <t xml:space="preserve">The blueprint of the Programme (Programme specification) is communicated to prospective students, learners, staff and public, through print and electronic media; curricula and content are up-to-date with recent developments in pedagogy, subject/discipline-based advances and changes in professional standards. </t>
  </si>
  <si>
    <t>The university periodically reviews and revises the academic programmes (5-year cycle) with relevant stakeholders for continuing validity, in relation to external Quality Assurance (EQA) frameworks.</t>
  </si>
  <si>
    <t>The programme evaluation process is an on-going process of the University, informed by current research and needs and incorporated to the planning process of the course design and development.</t>
  </si>
  <si>
    <t>University regularly collects and records information from prospective learners, learners, graduates, employers and other relevant stakeholders and thereafter use these for the planning and improvement of the programme.</t>
  </si>
  <si>
    <t>Learner satisfaction of the programmes is regularly evaluated.</t>
  </si>
  <si>
    <t>When academic programmes are discontinued /suspended, or programme requirements are significantly changed, the University implements appropriate arrangements to ensure enrolled students complete their education with minimum disruption and phasing out plans are communicated to relevant students in advance.</t>
  </si>
  <si>
    <t>Programme design and development procedures include specific details relating to entry and exit pathways including fallback options; Intended Learning Outcomes (ILOs); qualification levels criteria, and qualification type descriptors; teaching, learning and assessment processes to enable achievement of ILOs that are congruent with the programme mission and goals; alignment with external reference points such as SLQF and SBS.</t>
  </si>
  <si>
    <t>The University uses profile as the foundation for developing learning outcomes at the levels of programme, course/modules.</t>
  </si>
  <si>
    <t>The academic standards of the programme with respect to its awards and qualifications are appropriate  to  the  level  and nature  of  the  award  and  are aligned  with  the  SLQF  and where available SBS.</t>
  </si>
  <si>
    <t>Programme design and development integrates appropriate learning strategies for  the  development  of  self- directed learning, collaborative learning, creative and critical thinking, life-long learning, interpersonal communication and  teamwork  into the courses</t>
  </si>
  <si>
    <t>Content, teaching learning strategies and assessment are carefully structured to facilitate the achievement of learning outcomes and programmes are assessed on the basis of the students’ attainment of learning outcomes.</t>
  </si>
  <si>
    <t>The University offers supplementary courses such as vocational, professional, inter-disciplinary &amp; multidisciplinary to enrich the general curricula</t>
  </si>
  <si>
    <t>All programmes are outcome based and reflected through indicators such as retention rates, time taken for completion of a programme, graduation rates at first attempt, employer satisfaction, admission rates to advanced degree programmes, participation rates in fellowships, internships, societal impacts, etc.</t>
  </si>
  <si>
    <t>The University has in place a mechanism for annual tracer studies on graduate employment.</t>
  </si>
  <si>
    <t>Effectiveness of programmes are regularly monitored at least annually by all relevant stakeholders to ensure appropriate actions are taken to remedy any identified shortcomings.</t>
  </si>
  <si>
    <t>Criterion 5: Programme design and development</t>
  </si>
  <si>
    <t>5.20</t>
  </si>
  <si>
    <t>5.21</t>
  </si>
  <si>
    <t>5.22</t>
  </si>
  <si>
    <t>5.23</t>
  </si>
  <si>
    <t>5.24</t>
  </si>
  <si>
    <t>5.25</t>
  </si>
  <si>
    <t>5.26</t>
  </si>
  <si>
    <t>5.27</t>
  </si>
  <si>
    <t>5.28</t>
  </si>
  <si>
    <t>5.29</t>
  </si>
  <si>
    <t>5.30</t>
  </si>
  <si>
    <t>Criterion 6: Course design and development</t>
  </si>
  <si>
    <t>Course design pays attention to national and international trends.</t>
  </si>
  <si>
    <t xml:space="preserve">University has approved policies, rules, regulations and processes for the design, development, approval, monitoring and review of courses. </t>
  </si>
  <si>
    <r>
      <t>Policies, rules, regulations and processes for the design, development, approval, monitoring and review of courses are widely communicated to all stakeholders involved in course development</t>
    </r>
    <r>
      <rPr>
        <sz val="12"/>
        <color rgb="FFFF0000"/>
        <rFont val="Franklin Gothic Book"/>
        <family val="2"/>
      </rPr>
      <t xml:space="preserve"> </t>
    </r>
    <r>
      <rPr>
        <sz val="12"/>
        <color theme="1"/>
        <rFont val="Franklin Gothic Book"/>
        <family val="2"/>
      </rPr>
      <t>and implementation is ensured.</t>
    </r>
  </si>
  <si>
    <t>The courses are designed to meet the stated programme objectives and programme learning outcomes and reflect knowledge and current developments in the relevant subject areas.</t>
  </si>
  <si>
    <t xml:space="preserve">The course curriculum encourages development of creative and critical thinking, independent and life-long learning and interpersonal communication and team work skills. </t>
  </si>
  <si>
    <t>Each course is designed in a manner that contents, learning activities and assessment methods are systematically aligned with the course learning outcomes which in turn are aligned with the programme learning outcomes.</t>
  </si>
  <si>
    <t>Courses maintain an appropriates balance with respect to notional hours, among  didactic , laboratory , outside work (field work, experimental/ practical work) independent learning as applicable within the course  specified in course profile.( course specification).</t>
  </si>
  <si>
    <t>Courses are designed and developed by a course team with the involvement of internal and external subject experts together with other relevant experts with each member being aware of his/her respective roles and responsibilities.</t>
  </si>
  <si>
    <t>Mechanisms are established to encourage linkages with national and international agencies for course design and development.</t>
  </si>
  <si>
    <t>Mechanisms for course adoption and adaptation are established to encourage recent advances and trends for course design and development.</t>
  </si>
  <si>
    <t>The courses are designed in compliance with SLQF and is guided by other reference points such as SBS where available, and requirements of professional/ statutory/ regulatory bodies.</t>
  </si>
  <si>
    <t xml:space="preserve">Course design and development has integrated learner-centred teaching strategies and appropriate media enabling students to be actively engaged in their own learning guided by tutors/ facilitators. </t>
  </si>
  <si>
    <t>Instructional design recognizes diversity of learners, learning contexts, learning styles, and learning needs, and integrates appropriate learner support into it.</t>
  </si>
  <si>
    <t>Each course has a clear ‘Course profile’ that provides the credit value of the course, workload and notional hours, course LOs, content outline, teaching learning strategy, assessment strategy, appropriate learner support and learning resources.</t>
  </si>
  <si>
    <t>Course profiles are communicated to relevant learners and staff, and are publicly available in print and digital formats.</t>
  </si>
  <si>
    <t xml:space="preserve">University use approved standard formats/ templates for course/module design and development are complied with during the design and development phases. </t>
  </si>
  <si>
    <t>Appropriate and adequate resources are available and accessible for the university for effective course design and development.</t>
  </si>
  <si>
    <t>There are clear mechanisms to obtain copyright clearances where necessary.</t>
  </si>
  <si>
    <t>Appropriate procedures are in place to ensure the quality of the course design and development process at the following stages; during development, mid-life and at the end of course delivery.</t>
  </si>
  <si>
    <r>
      <t>University</t>
    </r>
    <r>
      <rPr>
        <sz val="12"/>
        <color rgb="FFFF0000"/>
        <rFont val="Franklin Gothic Book"/>
        <family val="2"/>
      </rPr>
      <t xml:space="preserve"> </t>
    </r>
    <r>
      <rPr>
        <sz val="12"/>
        <color theme="1"/>
        <rFont val="Franklin Gothic Book"/>
        <family val="2"/>
      </rPr>
      <t xml:space="preserve">ensures that appropriate and adequate personnel, resources and procedures are in place to ensure the timely production and distribution of course materials to learners. </t>
    </r>
  </si>
  <si>
    <t>Staff involved in instructional design and development, has been trained for such purposes and are being regularly upgraded.</t>
  </si>
  <si>
    <t xml:space="preserve">The staff is provided with required training in outcome-based education &amp; student-centered learning approach (OBE-SCL) and the staff is provided with teaching training facilities implement OBE-SCL. </t>
  </si>
  <si>
    <t>Teachers engage students in self-directed learning, collaborative learning, relevant contexts, use of technology as an instructional aid while being flexible with regard to individual needs and differences.</t>
  </si>
  <si>
    <t>Teachers adopt both teacher directed and student-centred teaching-learning methodologies as specified in the course specifications.</t>
  </si>
  <si>
    <t>6.11</t>
  </si>
  <si>
    <t>6.22</t>
  </si>
  <si>
    <t>6.12</t>
  </si>
  <si>
    <t>6.13</t>
  </si>
  <si>
    <t>6.14</t>
  </si>
  <si>
    <t>6.15</t>
  </si>
  <si>
    <t>6.16</t>
  </si>
  <si>
    <t>6.17</t>
  </si>
  <si>
    <t>6.18</t>
  </si>
  <si>
    <t>6.19</t>
  </si>
  <si>
    <t>6.20</t>
  </si>
  <si>
    <t>6.21</t>
  </si>
  <si>
    <t>6.23</t>
  </si>
  <si>
    <t>6.24</t>
  </si>
  <si>
    <t>Criterion 7: Learning infrastructure, resources and learner support</t>
  </si>
  <si>
    <t>Information, adequate resources and student-centred services are provided to support the social and personal development of all students.</t>
  </si>
  <si>
    <t>The University ensures that adequate, appropriate and accessible resources are provided and maintained for the support of teaching and learning activities, with user surveys to assist in monitoring and improvement.</t>
  </si>
  <si>
    <t>Staff are aware of their responsibilities for provision of support to learners in the programme of study.</t>
  </si>
  <si>
    <t>Academic staff are accessible to the learners through a range of services.</t>
  </si>
  <si>
    <t>Administrative staff are accessible to the learner through a range of services.</t>
  </si>
  <si>
    <t>The university has an efficient administration that responds promptly to all student enquiries on admissions, programmes, fees, dues, graduation and scholarships etc. with accurate and complete answers.</t>
  </si>
  <si>
    <t>Programmes  provide learners the choice of using a wide range of technologies for learning to achieve the desired learning outcomes.</t>
  </si>
  <si>
    <t>Programme utilizes appropriate methods to orient the student towards self-study and to provide sufficient assistance to serve the needs.</t>
  </si>
  <si>
    <t>The University has arrangements for registration, induction and orientation of new students and ensure that these arrangements promote effective integration of new entrants to the student community.</t>
  </si>
  <si>
    <t>The University has built into the design of all study programmes and courses, a student support system that promotes teacher - student and student- student interaction</t>
  </si>
  <si>
    <t>Programmes   ensure that the tutor (teacher): learner ratio is optimal  to enable the tutors to provide adequate support in educational activities of all courses of  programmes.</t>
  </si>
  <si>
    <t>Appropriate training is provided for all relevant staff, to enable them to provide effective individual counseling and academic support for learners in the programme of study.</t>
  </si>
  <si>
    <t>Mechanisms exist to regularly monitor and evaluate, the quality adequacy, and accessibility of physical and technological resources, including facilities and equipment, including those of outreach Centers and appropriate remedial measures taken when needed</t>
  </si>
  <si>
    <t>The University provides appropriate delivery strategies, academic support services and guidance to meet the needs of differently-abled students.</t>
  </si>
  <si>
    <t>The University has a means of determining students’ satisfaction after the completion of their programme of study and use the feedback for remedial action.</t>
  </si>
  <si>
    <t>The university ensures staff and learners in the programme of study have sufficient and appropriate library facilities, services and accessibility for effective teaching and learning</t>
  </si>
  <si>
    <t>The University provides and maintains adequate learner support resources including counselling, ELTU, computer facilities, library, career guidance, field areas and service centres; residential facilities; welfare services; health and medical facilities; facilities for sports and recreation and cultural and aesthetic activities .</t>
  </si>
  <si>
    <t>The university ensures staff and learners have sufficient and appropriate facilities for laboratory classes / clinical placements/ teaching practice placements/ field studies for effective teaching and learning.</t>
  </si>
  <si>
    <t>The university ensures staff and learners have sufficient and appropriate computer facilities for effective teaching and learning.</t>
  </si>
  <si>
    <t>The University library and its branches use ICT-led tools to facilitate the students to access and use information effectively for academic success, research and lifelong learning.</t>
  </si>
  <si>
    <t>The university provides current and accurate information in an accessible manner through a variety of modes to all registered students of the programme.</t>
  </si>
  <si>
    <t>The university  encourages the student unions / associations to contribute to support student learning.</t>
  </si>
  <si>
    <t>Programme provides co-curricular and extracurricular activities to contribute to the social and cultural dimensions of the educational experience of learners.</t>
  </si>
  <si>
    <t>The University provide opportunities for peer interaction to empower learners to share knowledge and information and develop interactive and collaborative learning skills.</t>
  </si>
  <si>
    <t>Annual monitoring and evaluation of learner support services are implemented and outcomes are communicated to all relevant stakeholders.</t>
  </si>
  <si>
    <t>The University regularly monitors learner retention, progression, completion and graduation rates, in the context of learner support services and takes remedial measures deemed necessary.</t>
  </si>
  <si>
    <t>The University has put in place the policies, practices, systems and opportunities that facilitate students’ progression from one stage of a programme to another and for qualifying for an award.</t>
  </si>
  <si>
    <t>The university ensures there is adequate and appropriate technology systems and infrastructure for learner support services are available to effectively conduct the programme of study</t>
  </si>
  <si>
    <t>7.21</t>
  </si>
  <si>
    <t>7.22</t>
  </si>
  <si>
    <t>7.23</t>
  </si>
  <si>
    <t>7.24</t>
  </si>
  <si>
    <t>7.25</t>
  </si>
  <si>
    <t>7.26</t>
  </si>
  <si>
    <t>7.27</t>
  </si>
  <si>
    <t>7.28</t>
  </si>
  <si>
    <t>Criterion 8: Learner assessment and evaluation</t>
  </si>
  <si>
    <t>The Programme of study has By-laws, Rules and Regulations for assessment and evaluation of learners to ensure awards made meet the national and international academic standards.</t>
  </si>
  <si>
    <t>The University has effective procedures for designing, approving, monitoring and reviewing the assessment strategies for programmes and awards; implementing policies and procedures rigorously through appropriate assessment practices to ensure that the academic standards of the awards are maintained.</t>
  </si>
  <si>
    <t>The University ensures that assessments diagnostic/ summative/formative are conducted with rigour, honesty transparency and fairness and with due regard to security and integrity.</t>
  </si>
  <si>
    <t>Assessment strategy is aligned to the relevant level descriptors of the SLQF, the LOs and teaching learning strategies of programme/courses and clearly stated in the programme/course specifications.</t>
  </si>
  <si>
    <t>Progression within between courses is clearly explained and available.</t>
  </si>
  <si>
    <t>The programme includes formative assessments and summative assessments.</t>
  </si>
  <si>
    <t>Learners are informed about the different types assessment and assessment techniques for the course.</t>
  </si>
  <si>
    <t>There are systems of tracking and recording to provide detailed and accurate feedback on their performance/progress in a timely manner.</t>
  </si>
  <si>
    <t>The University ensures that assessment decisions are documented accurately and systematically, and that the decisions of relevant assessment panels and examination boards are communicated to learners without undue delay.</t>
  </si>
  <si>
    <t>There is an appeal system to allow learners to query grades/marks awarded and the feedback provided.</t>
  </si>
  <si>
    <t>Code of Conduct of examinations and assessments/Manual of Examination is available and updated and communicated to all staff Involved and enforced strictly.</t>
  </si>
  <si>
    <t>The University adhere to policies and regulations Governing the selection / nomination and appointment of both internal and external examiners.</t>
  </si>
  <si>
    <t>The University maintains academic standards and assessment criteria are consistently applied by moderation of examination question papers by external examiners.</t>
  </si>
  <si>
    <t>The University adopts independent second examiners/external examiners in examinations as part of quality control and assurance of academic standards where relevant.</t>
  </si>
  <si>
    <t>Detailed marking schemes / guidelines are provided to all examiners and procedures are available to ensure that examiners apply the marking  scheme  in  a consistent manner to ensure transparency, consistency and fairness in marking.</t>
  </si>
  <si>
    <t>Appropriate measures are in place to ensure the integrity of work submitted (assignments, reports, etc.) by students for evaluation and communicated effectively to students and examiners.</t>
  </si>
  <si>
    <t>Disciplinary procedures for handling malpractices such as copying, and plagiarism are in place and strictly enforced and communicated to relevant staff and all students.</t>
  </si>
  <si>
    <t>The University ensure that staff undertaking work related to assessment are competent to undertake their assigned roles and responsibilities and have  no  conflict  of interest.</t>
  </si>
  <si>
    <t>The University reviews and amends assessment regulations periodically as appropriate, to assure itself that the regulations fit for purpose.</t>
  </si>
  <si>
    <t>Graduation, course completion and retention rates are monitored on a continuous basis and appropriate action taken.</t>
  </si>
  <si>
    <t>The University ensures that the degree awarded and the name of the degree complies with the guidelines (qualification descriptor), credit requirements and competency levels (level descriptor) detailed in the SLQF.</t>
  </si>
  <si>
    <t>8.10</t>
  </si>
  <si>
    <t>8.11</t>
  </si>
  <si>
    <t>8.12</t>
  </si>
  <si>
    <t>8.13</t>
  </si>
  <si>
    <t>8.14</t>
  </si>
  <si>
    <t>8.15</t>
  </si>
  <si>
    <t>8.16</t>
  </si>
  <si>
    <t>8.17</t>
  </si>
  <si>
    <t>8.18</t>
  </si>
  <si>
    <t>8.19</t>
  </si>
  <si>
    <t>8.20</t>
  </si>
  <si>
    <t>8.21</t>
  </si>
  <si>
    <t>Criterion 9. Postgraduate studies, research, innovation and commercialization</t>
  </si>
  <si>
    <t>The university recognizes postgraduate training, research innovation, scholarship and commercialization as core functions as reflected in the Strategic Plan and Organizational Structure.</t>
  </si>
  <si>
    <t>The university has established By-laws, Rules and Regulations   for research and postgraduate   research degrees and made   available to applicants, learners, staff, supervisors and examiners.</t>
  </si>
  <si>
    <t>The university has clear and transparent procedures for selection, admission and induction of postgraduate students.</t>
  </si>
  <si>
    <t>The university encourages and facilitates research by academic staff.</t>
  </si>
  <si>
    <t>The university encourages and facilitates research by learners.</t>
  </si>
  <si>
    <t>Research culture and research excellence within the university is promoted through offering incentives and rewards to those who excel in research and innovations and dissemination.</t>
  </si>
  <si>
    <t>The university has in place arrangements to maintain and fulfil academic standards and enhance the quality of postgraduate programmes in alignment with SLQF.</t>
  </si>
  <si>
    <t>The university provides training programmes to the academic staff to develop a range of research skills and assesses formally the development of these skills.</t>
  </si>
  <si>
    <t>The university provides training programmes to the research students to develop a range of research skills and assesses formally the development of these skills</t>
  </si>
  <si>
    <t>The university has in place defined criteria for the appointment of supervisors and ensure appointment of supervisors with appropriate skills, subject knowledge, and with sufficient time to support research students and to monitor the progress effectively.</t>
  </si>
  <si>
    <t>The university has in place clearly defined guidelines on the role, responsibilities, and conduct of postgraduate research supervisors and ensures their compliance.</t>
  </si>
  <si>
    <t>Postgraduate assessment, monitoring and review procedures are documented in By-laws and complementary guidelines and effectively communicated to all students, relevant staff, examiners and supervisors.</t>
  </si>
  <si>
    <t>The university has in place transparent mechanisms to monitor and review progress of postgraduate programmes annually.</t>
  </si>
  <si>
    <t xml:space="preserve">There are relevant mechanisms and procedures to monitor and evaluate research studies within the university. </t>
  </si>
  <si>
    <t>The university promotes and facilitates dissemination of research through seminars/ conferences and publication of research in accredited/refereed journals and apply for patents where relevant.</t>
  </si>
  <si>
    <t xml:space="preserve">The university has clear policies on criteria for authorship of research output, and publication of papers, innovation, patents, and Intellectual Property Rights (IPR) and ensures staff and students adhere to them. </t>
  </si>
  <si>
    <t>Postgraduate learners and researchers adhere to a Code of conduct on ethical practices implemented through an ethical review committee.</t>
  </si>
  <si>
    <t>The university has clearly formulated policies regarding potential conflicts of interest communicated to research students and staff.</t>
  </si>
  <si>
    <t>The university has policies and procedures which are enforced to deal with research misconduct, such as plagiarism, deception, fabrication or falsification of results.</t>
  </si>
  <si>
    <t>The University has in place   publicized fair, transparent, robust and consistently applied complaints and appeals procedures related to research.</t>
  </si>
  <si>
    <t>The university has a policy on collaboration/partnerships for research with local, national, regional and international organizations with criteria for monitoring and evaluation</t>
  </si>
  <si>
    <t>The university facilitates interaction with industry and wider society providing new avenues for applied research.</t>
  </si>
  <si>
    <t>The University has policies, institutional arrangements and procedures for research/ innovation and commercialization.</t>
  </si>
  <si>
    <t>The University ensures a conducive academic, social and research environment that inculcates scholarship, critical inquiry, innovation, and commercialization where relevant.</t>
  </si>
  <si>
    <t>The University ensures an appropriate policy for postgraduate supervision with guidelines to supervisors and students.</t>
  </si>
  <si>
    <t>The University demonstrates that its PG programme has a balance of taught courses and independent research component with appropriate weightage in alignment with SLQF.</t>
  </si>
  <si>
    <t>University has a clearly defined mechanism for monitoring the progress of research students including formative assessments where relevant.</t>
  </si>
  <si>
    <t>9.20</t>
  </si>
  <si>
    <t>9.21</t>
  </si>
  <si>
    <t>9.22</t>
  </si>
  <si>
    <t>9.23</t>
  </si>
  <si>
    <t>9.24</t>
  </si>
  <si>
    <t>9.25</t>
  </si>
  <si>
    <t>9.26</t>
  </si>
  <si>
    <t>9.27</t>
  </si>
  <si>
    <t>Criterion 10. Community engagement, consultancy and outreach</t>
  </si>
  <si>
    <t>The university has a policy and strategy to foster and promote consultancy and extension services to build linkages with industry and community.</t>
  </si>
  <si>
    <t xml:space="preserve">The university has appropriate mechanisms and adequate resources to facilitate and encourage staff and learners to engage in community services, consultancy services, and outreach activities. </t>
  </si>
  <si>
    <t xml:space="preserve">The university is responsive to community needs and conducts relevant extension and awareness programmes. </t>
  </si>
  <si>
    <t>The university collaborates with industry, business and state sector universities for work-based placement learning as part of the programme of study with clearly defined Intended Learning Outcomes (ILOs).</t>
  </si>
  <si>
    <t>The university ensures that the supervisors/mentors involved in teaching of work-based or industry placement assignments are appropriately qualified and competent. to fulfil their role.</t>
  </si>
  <si>
    <t>Professional courses have access to appropriate service facilities as required, where appropriate, to provide a professional service to the Public.</t>
  </si>
  <si>
    <t>The university has a policy and procedures for sharing the remuneration earned through consultancy between the internal and external partners and the university.</t>
  </si>
  <si>
    <t>The university monitors community perceptions of its activities and adopts appropriate strategies to improve the understanding and enhancement of its reputation.</t>
  </si>
  <si>
    <t>Irrespective of total</t>
  </si>
  <si>
    <t>Less than the minimum weighted score for seven or less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</si>
</sst>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Franklin Gothic Book"/>
      <family val="2"/>
      <scheme val="minor"/>
    </font>
    <font>
      <b/>
      <sz val="11"/>
      <color theme="1"/>
      <name val="Franklin Gothic Book"/>
      <family val="2"/>
      <scheme val="minor"/>
    </font>
    <font>
      <sz val="11"/>
      <color theme="0"/>
      <name val="Franklin Gothic Book"/>
      <family val="2"/>
      <scheme val="minor"/>
    </font>
    <font>
      <sz val="20"/>
      <color theme="0"/>
      <name val="Franklin Gothic Book"/>
      <family val="2"/>
      <scheme val="minor"/>
    </font>
    <font>
      <sz val="9"/>
      <color indexed="81"/>
      <name val="Tahoma"/>
      <family val="2"/>
    </font>
    <font>
      <b/>
      <sz val="9"/>
      <color indexed="81"/>
      <name val="Tahoma"/>
      <family val="2"/>
    </font>
    <font>
      <sz val="12"/>
      <color theme="1"/>
      <name val="Franklin Gothic Book"/>
      <family val="2"/>
      <scheme val="minor"/>
    </font>
    <font>
      <b/>
      <sz val="12"/>
      <color theme="1"/>
      <name val="Franklin Gothic Book"/>
      <family val="2"/>
      <scheme val="minor"/>
    </font>
    <font>
      <b/>
      <sz val="11"/>
      <color theme="1"/>
      <name val="Calibry body"/>
    </font>
    <font>
      <b/>
      <sz val="11"/>
      <color theme="1"/>
      <name val="calibry bodyook"/>
    </font>
    <font>
      <b/>
      <sz val="11"/>
      <color rgb="FF0070C0"/>
      <name val="Franklin Gothic Book"/>
      <family val="2"/>
      <scheme val="minor"/>
    </font>
    <font>
      <sz val="12"/>
      <color theme="1"/>
      <name val="Franklin Gothic Book"/>
      <family val="2"/>
    </font>
    <font>
      <sz val="8"/>
      <name val="Franklin Gothic Book"/>
      <family val="2"/>
      <scheme val="minor"/>
    </font>
    <font>
      <sz val="12"/>
      <color rgb="FFFF0000"/>
      <name val="Franklin Gothic Book"/>
      <family val="2"/>
    </font>
    <font>
      <b/>
      <sz val="10"/>
      <color theme="1"/>
      <name val="Franklin Gothic Book"/>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117">
    <xf numFmtId="0" fontId="0" fillId="0" borderId="0" xfId="0"/>
    <xf numFmtId="0" fontId="0" fillId="0" borderId="0" xfId="0" applyFont="1" applyAlignment="1">
      <alignment horizontal="left" vertical="top"/>
    </xf>
    <xf numFmtId="0" fontId="0" fillId="0" borderId="1" xfId="0" applyBorder="1"/>
    <xf numFmtId="0" fontId="0" fillId="0" borderId="0" xfId="0" applyAlignment="1">
      <alignment horizontal="center"/>
    </xf>
    <xf numFmtId="0" fontId="2" fillId="0" borderId="0" xfId="0" applyFont="1"/>
    <xf numFmtId="0" fontId="3" fillId="0" borderId="0" xfId="0" applyFont="1"/>
    <xf numFmtId="49" fontId="1" fillId="0" borderId="0" xfId="0" applyNumberFormat="1" applyFont="1" applyAlignment="1">
      <alignment horizontal="center" vertical="top"/>
    </xf>
    <xf numFmtId="1" fontId="1" fillId="0" borderId="1" xfId="0" applyNumberFormat="1" applyFont="1" applyBorder="1" applyAlignment="1">
      <alignment horizontal="center" vertical="top"/>
    </xf>
    <xf numFmtId="1" fontId="1" fillId="0" borderId="0" xfId="0" applyNumberFormat="1" applyFont="1" applyAlignment="1">
      <alignment horizontal="right" vertical="top"/>
    </xf>
    <xf numFmtId="0" fontId="0" fillId="0" borderId="0" xfId="0"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vertical="top"/>
    </xf>
    <xf numFmtId="0" fontId="1" fillId="0" borderId="1" xfId="0" applyFont="1" applyBorder="1" applyAlignment="1">
      <alignment horizontal="center" vertical="top"/>
    </xf>
    <xf numFmtId="1" fontId="1" fillId="0" borderId="3" xfId="0" applyNumberFormat="1" applyFont="1" applyBorder="1" applyAlignment="1">
      <alignment horizontal="center" vertical="top"/>
    </xf>
    <xf numFmtId="0" fontId="0" fillId="0" borderId="0" xfId="0" applyAlignment="1">
      <alignment horizontal="center" vertical="top"/>
    </xf>
    <xf numFmtId="0" fontId="0" fillId="0" borderId="1" xfId="0" applyBorder="1" applyAlignment="1">
      <alignment horizontal="center" vertical="top"/>
    </xf>
    <xf numFmtId="0" fontId="0" fillId="0" borderId="0" xfId="0" applyAlignment="1">
      <alignment horizontal="left" vertical="top" wrapText="1"/>
    </xf>
    <xf numFmtId="0" fontId="1" fillId="0" borderId="1" xfId="0" applyFont="1" applyBorder="1" applyAlignment="1" applyProtection="1">
      <alignment horizontal="left" vertical="top" wrapText="1"/>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4" xfId="0" applyFont="1" applyBorder="1" applyAlignment="1">
      <alignment horizontal="center" vertical="center"/>
    </xf>
    <xf numFmtId="0" fontId="7" fillId="0" borderId="1" xfId="0" applyFont="1" applyBorder="1" applyAlignment="1">
      <alignment horizontal="center" wrapText="1"/>
    </xf>
    <xf numFmtId="1" fontId="7" fillId="0" borderId="1" xfId="0" applyNumberFormat="1" applyFont="1" applyFill="1" applyBorder="1" applyAlignment="1">
      <alignment horizontal="center" vertical="center" wrapText="1"/>
    </xf>
    <xf numFmtId="1" fontId="0" fillId="0" borderId="0" xfId="0" applyNumberFormat="1" applyAlignment="1">
      <alignment horizontal="center"/>
    </xf>
    <xf numFmtId="1" fontId="7" fillId="0" borderId="1" xfId="0" applyNumberFormat="1" applyFont="1" applyBorder="1" applyAlignment="1">
      <alignment horizontal="center" vertical="center"/>
    </xf>
    <xf numFmtId="0" fontId="7" fillId="0" borderId="0" xfId="0" applyFont="1"/>
    <xf numFmtId="0" fontId="7" fillId="0" borderId="0" xfId="0" applyFont="1" applyAlignment="1">
      <alignment horizontal="left" vertical="top"/>
    </xf>
    <xf numFmtId="0" fontId="0" fillId="0" borderId="3" xfId="0" applyBorder="1" applyAlignment="1">
      <alignment horizontal="center" vertical="top"/>
    </xf>
    <xf numFmtId="1" fontId="0" fillId="0" borderId="0" xfId="0" applyNumberFormat="1" applyFont="1" applyAlignment="1">
      <alignment horizontal="center" vertical="top"/>
    </xf>
    <xf numFmtId="0" fontId="7" fillId="0" borderId="1" xfId="0" applyFont="1" applyBorder="1" applyAlignment="1">
      <alignment horizontal="right" vertical="top" wrapText="1"/>
    </xf>
    <xf numFmtId="0" fontId="1" fillId="0" borderId="1" xfId="0" applyFont="1" applyBorder="1" applyAlignment="1">
      <alignment horizontal="right" vertical="top"/>
    </xf>
    <xf numFmtId="0" fontId="1" fillId="0" borderId="1" xfId="0" applyFont="1" applyBorder="1"/>
    <xf numFmtId="0" fontId="6" fillId="0" borderId="1" xfId="0" applyFont="1" applyBorder="1" applyAlignment="1">
      <alignment horizontal="center"/>
    </xf>
    <xf numFmtId="0" fontId="7" fillId="0" borderId="1" xfId="0" applyFont="1" applyFill="1" applyBorder="1" applyAlignment="1">
      <alignment vertical="center" wrapText="1"/>
    </xf>
    <xf numFmtId="0" fontId="7" fillId="0" borderId="1" xfId="0" applyFont="1" applyBorder="1" applyAlignment="1">
      <alignment vertical="center"/>
    </xf>
    <xf numFmtId="2" fontId="7" fillId="0" borderId="4" xfId="0" applyNumberFormat="1" applyFont="1" applyBorder="1" applyAlignment="1">
      <alignment horizontal="center" vertical="center"/>
    </xf>
    <xf numFmtId="0" fontId="6" fillId="0" borderId="4" xfId="0" applyFont="1" applyBorder="1" applyAlignment="1">
      <alignment vertical="center"/>
    </xf>
    <xf numFmtId="49" fontId="8" fillId="0" borderId="2" xfId="0" applyNumberFormat="1" applyFont="1" applyBorder="1" applyAlignment="1">
      <alignment horizontal="center" vertical="top"/>
    </xf>
    <xf numFmtId="0" fontId="8" fillId="0" borderId="0" xfId="0" applyFont="1" applyAlignment="1">
      <alignment horizontal="center" vertical="top"/>
    </xf>
    <xf numFmtId="49" fontId="9" fillId="0" borderId="2" xfId="0" applyNumberFormat="1" applyFont="1" applyBorder="1" applyAlignment="1" applyProtection="1">
      <alignment horizontal="center" vertical="top"/>
    </xf>
    <xf numFmtId="49" fontId="8" fillId="0" borderId="1" xfId="0" applyNumberFormat="1" applyFont="1" applyBorder="1" applyAlignment="1">
      <alignment horizontal="center" vertical="top"/>
    </xf>
    <xf numFmtId="49" fontId="8" fillId="0" borderId="0" xfId="0" applyNumberFormat="1" applyFont="1" applyAlignment="1">
      <alignment horizontal="center" vertical="top"/>
    </xf>
    <xf numFmtId="49" fontId="8" fillId="0" borderId="2" xfId="0" applyNumberFormat="1" applyFont="1" applyBorder="1" applyAlignment="1" applyProtection="1">
      <alignment horizontal="center" vertical="top"/>
    </xf>
    <xf numFmtId="49" fontId="8" fillId="0" borderId="0" xfId="0" quotePrefix="1" applyNumberFormat="1" applyFont="1" applyAlignment="1">
      <alignment horizontal="center" vertical="top"/>
    </xf>
    <xf numFmtId="49" fontId="8" fillId="0" borderId="1" xfId="0" quotePrefix="1" applyNumberFormat="1" applyFont="1" applyBorder="1" applyAlignment="1">
      <alignment horizontal="center" vertical="top"/>
    </xf>
    <xf numFmtId="49" fontId="9" fillId="0" borderId="0" xfId="0" applyNumberFormat="1" applyFont="1" applyAlignment="1">
      <alignment horizontal="center" vertical="top"/>
    </xf>
    <xf numFmtId="0" fontId="0" fillId="0" borderId="0" xfId="0" applyAlignment="1">
      <alignment wrapText="1"/>
    </xf>
    <xf numFmtId="1" fontId="1" fillId="0" borderId="3" xfId="0" applyNumberFormat="1"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alignment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1" fillId="0" borderId="0" xfId="0" applyFont="1" applyBorder="1" applyAlignment="1">
      <alignment vertical="top" wrapText="1"/>
    </xf>
    <xf numFmtId="0" fontId="0" fillId="0" borderId="0" xfId="0" applyBorder="1" applyAlignment="1">
      <alignmen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3" borderId="1" xfId="0" applyFont="1" applyFill="1" applyBorder="1" applyAlignment="1">
      <alignment horizontal="center"/>
    </xf>
    <xf numFmtId="0" fontId="6" fillId="4" borderId="1" xfId="0" applyFont="1" applyFill="1" applyBorder="1" applyAlignment="1">
      <alignment horizontal="center"/>
    </xf>
    <xf numFmtId="0" fontId="6" fillId="5" borderId="1" xfId="0" applyFont="1" applyFill="1" applyBorder="1"/>
    <xf numFmtId="0" fontId="6" fillId="5" borderId="1" xfId="0" applyFont="1" applyFill="1" applyBorder="1" applyAlignment="1">
      <alignment horizontal="center"/>
    </xf>
    <xf numFmtId="0" fontId="0" fillId="0" borderId="0" xfId="0" applyAlignment="1">
      <alignment horizontal="left"/>
    </xf>
    <xf numFmtId="0" fontId="10" fillId="0" borderId="0" xfId="0" applyFont="1" applyAlignment="1">
      <alignment horizontal="left" vertical="top"/>
    </xf>
    <xf numFmtId="0" fontId="0" fillId="0" borderId="1" xfId="0" applyBorder="1" applyAlignment="1">
      <alignment horizontal="left"/>
    </xf>
    <xf numFmtId="0" fontId="1" fillId="0" borderId="0" xfId="0" applyFont="1" applyAlignment="1">
      <alignment horizontal="center"/>
    </xf>
    <xf numFmtId="0" fontId="1" fillId="0" borderId="0" xfId="0" applyFont="1" applyAlignment="1">
      <alignment horizontal="left"/>
    </xf>
    <xf numFmtId="0" fontId="11" fillId="0" borderId="5" xfId="0" applyFont="1" applyBorder="1" applyAlignment="1">
      <alignment vertical="center" wrapText="1"/>
    </xf>
    <xf numFmtId="0" fontId="11" fillId="0" borderId="6" xfId="0" applyFont="1" applyBorder="1" applyAlignment="1">
      <alignment vertical="center" wrapText="1"/>
    </xf>
    <xf numFmtId="0" fontId="1" fillId="0" borderId="4" xfId="0" applyFont="1" applyBorder="1" applyAlignment="1">
      <alignment horizontal="right" vertical="top"/>
    </xf>
    <xf numFmtId="49" fontId="8" fillId="0" borderId="2" xfId="0" applyNumberFormat="1" applyFont="1" applyFill="1" applyBorder="1" applyAlignment="1">
      <alignment horizontal="center" vertical="top"/>
    </xf>
    <xf numFmtId="0" fontId="1" fillId="0" borderId="7" xfId="0" applyFont="1" applyBorder="1" applyAlignment="1">
      <alignment horizontal="center" vertical="top" wrapText="1"/>
    </xf>
    <xf numFmtId="0" fontId="11" fillId="0" borderId="1" xfId="0" applyFont="1" applyBorder="1" applyAlignment="1">
      <alignment vertical="center" wrapText="1"/>
    </xf>
    <xf numFmtId="0" fontId="1" fillId="0" borderId="3" xfId="0" applyFont="1" applyBorder="1" applyAlignment="1">
      <alignment horizontal="center" vertical="top"/>
    </xf>
    <xf numFmtId="0" fontId="1" fillId="0" borderId="7" xfId="0" applyFont="1" applyBorder="1" applyAlignment="1">
      <alignment horizontal="left" vertical="top" wrapText="1"/>
    </xf>
    <xf numFmtId="2" fontId="0" fillId="0" borderId="0" xfId="0" applyNumberFormat="1" applyAlignment="1">
      <alignment horizontal="center" vertical="top"/>
    </xf>
    <xf numFmtId="2" fontId="1" fillId="0" borderId="3" xfId="0" applyNumberFormat="1" applyFont="1" applyBorder="1" applyAlignment="1">
      <alignment horizontal="center" vertical="top"/>
    </xf>
    <xf numFmtId="2" fontId="0" fillId="0" borderId="3" xfId="0" applyNumberFormat="1" applyBorder="1" applyAlignment="1">
      <alignment horizontal="center" vertical="top"/>
    </xf>
    <xf numFmtId="1" fontId="0" fillId="0" borderId="0" xfId="0" applyNumberFormat="1" applyAlignment="1">
      <alignment horizontal="center" vertical="top"/>
    </xf>
    <xf numFmtId="1" fontId="0" fillId="0" borderId="3" xfId="0" applyNumberFormat="1" applyBorder="1" applyAlignment="1">
      <alignment horizontal="center" vertical="top"/>
    </xf>
    <xf numFmtId="49" fontId="9" fillId="0" borderId="2" xfId="0" quotePrefix="1" applyNumberFormat="1" applyFont="1" applyBorder="1" applyAlignment="1" applyProtection="1">
      <alignment horizontal="center" vertical="top"/>
    </xf>
    <xf numFmtId="0" fontId="1" fillId="0" borderId="7" xfId="0" applyFont="1" applyBorder="1" applyAlignment="1" applyProtection="1">
      <alignment horizontal="left" vertical="top" wrapText="1"/>
    </xf>
    <xf numFmtId="0" fontId="11" fillId="0" borderId="1" xfId="0" applyFont="1" applyBorder="1" applyAlignment="1">
      <alignment vertical="top" wrapText="1"/>
    </xf>
    <xf numFmtId="0" fontId="11" fillId="0" borderId="1" xfId="0" applyFont="1" applyBorder="1" applyAlignment="1">
      <alignment horizontal="left" vertical="top" wrapText="1"/>
    </xf>
    <xf numFmtId="49" fontId="8" fillId="0" borderId="2" xfId="0" quotePrefix="1" applyNumberFormat="1" applyFont="1" applyBorder="1" applyAlignment="1">
      <alignment horizontal="center" vertical="top"/>
    </xf>
    <xf numFmtId="0" fontId="11" fillId="0" borderId="2" xfId="0" applyFont="1" applyBorder="1" applyAlignment="1">
      <alignment horizontal="left" vertical="top" wrapText="1"/>
    </xf>
    <xf numFmtId="1" fontId="0" fillId="0" borderId="1" xfId="0" applyNumberFormat="1" applyBorder="1" applyAlignment="1">
      <alignment horizontal="center" vertical="top"/>
    </xf>
    <xf numFmtId="0" fontId="11" fillId="0" borderId="2" xfId="0" applyFont="1" applyBorder="1" applyAlignment="1">
      <alignment vertical="center" wrapText="1"/>
    </xf>
    <xf numFmtId="0" fontId="1" fillId="0" borderId="1" xfId="0" applyFont="1" applyBorder="1" applyAlignment="1">
      <alignment horizontal="right"/>
    </xf>
    <xf numFmtId="49" fontId="14" fillId="0" borderId="0" xfId="0" applyNumberFormat="1" applyFont="1" applyAlignment="1">
      <alignment horizontal="center" vertical="top"/>
    </xf>
    <xf numFmtId="49" fontId="14" fillId="0" borderId="2" xfId="0" applyNumberFormat="1" applyFont="1" applyBorder="1" applyAlignment="1" applyProtection="1">
      <alignment horizontal="center" vertical="top"/>
    </xf>
    <xf numFmtId="49" fontId="14" fillId="0" borderId="0" xfId="0" quotePrefix="1" applyNumberFormat="1" applyFont="1" applyAlignment="1">
      <alignment horizontal="center" vertical="top"/>
    </xf>
    <xf numFmtId="0" fontId="1" fillId="0" borderId="3" xfId="0" applyFont="1" applyBorder="1" applyAlignment="1">
      <alignment horizontal="center" vertical="center"/>
    </xf>
    <xf numFmtId="0" fontId="1" fillId="0" borderId="1" xfId="0" applyFont="1" applyBorder="1" applyAlignment="1">
      <alignment horizontal="right" vertical="top" wrapText="1"/>
    </xf>
    <xf numFmtId="0" fontId="8" fillId="0" borderId="2" xfId="0" applyFont="1" applyBorder="1" applyAlignment="1">
      <alignment horizontal="center" vertical="top"/>
    </xf>
    <xf numFmtId="1" fontId="1" fillId="0" borderId="8" xfId="0" applyNumberFormat="1" applyFont="1" applyBorder="1" applyAlignment="1">
      <alignment horizontal="center" vertical="top"/>
    </xf>
    <xf numFmtId="0" fontId="1" fillId="0" borderId="4" xfId="0" applyFont="1" applyBorder="1" applyAlignment="1">
      <alignment horizontal="center" vertical="center"/>
    </xf>
    <xf numFmtId="0" fontId="1" fillId="0" borderId="1" xfId="0" applyFont="1" applyBorder="1" applyAlignment="1">
      <alignment horizontal="right"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1"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7" fillId="0" borderId="7" xfId="0" applyFont="1" applyBorder="1" applyAlignment="1">
      <alignment vertical="center" wrapText="1"/>
    </xf>
    <xf numFmtId="0" fontId="7" fillId="0" borderId="7" xfId="0" applyFont="1" applyBorder="1" applyAlignment="1">
      <alignment horizontal="center" vertical="center" wrapText="1"/>
    </xf>
    <xf numFmtId="0" fontId="7" fillId="0" borderId="4" xfId="0" applyFont="1" applyFill="1" applyBorder="1" applyAlignment="1">
      <alignment vertical="center" wrapText="1"/>
    </xf>
    <xf numFmtId="1" fontId="7" fillId="0" borderId="4" xfId="0" applyNumberFormat="1" applyFont="1" applyBorder="1" applyAlignment="1">
      <alignment horizontal="center" vertical="center"/>
    </xf>
    <xf numFmtId="0" fontId="6" fillId="0" borderId="1" xfId="0" applyFont="1" applyBorder="1" applyAlignment="1">
      <alignment horizontal="justify" vertical="center" wrapText="1"/>
    </xf>
    <xf numFmtId="0" fontId="6" fillId="2" borderId="1" xfId="0" applyFont="1" applyFill="1" applyBorder="1" applyAlignment="1">
      <alignment vertical="top" wrapText="1"/>
    </xf>
    <xf numFmtId="0" fontId="6" fillId="3" borderId="1" xfId="0" applyFont="1" applyFill="1" applyBorder="1" applyAlignment="1">
      <alignment vertical="top" wrapText="1"/>
    </xf>
    <xf numFmtId="0" fontId="6" fillId="4" borderId="1" xfId="0" applyFont="1" applyFill="1" applyBorder="1" applyAlignment="1">
      <alignment vertical="top" wrapText="1"/>
    </xf>
    <xf numFmtId="0" fontId="1" fillId="0" borderId="0" xfId="0" applyFont="1" applyAlignment="1">
      <alignment horizontal="center" vertical="top"/>
    </xf>
    <xf numFmtId="0" fontId="6" fillId="5"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R30"/>
  <sheetViews>
    <sheetView zoomScale="90" zoomScaleNormal="90" workbookViewId="0">
      <pane ySplit="5" topLeftCell="A23" activePane="bottomLeft" state="frozen"/>
      <selection pane="bottomLeft" activeCell="C1" sqref="C1:C1048576"/>
    </sheetView>
  </sheetViews>
  <sheetFormatPr defaultRowHeight="15.75"/>
  <cols>
    <col min="1" max="1" width="6.77734375" style="45" customWidth="1"/>
    <col min="2" max="2" width="104.77734375" style="1" customWidth="1"/>
    <col min="3" max="3" width="6.77734375" style="32" customWidth="1"/>
    <col min="4" max="4" width="35.77734375" customWidth="1"/>
    <col min="5" max="5" width="13.88671875" customWidth="1"/>
    <col min="6" max="6" width="13.33203125" customWidth="1"/>
    <col min="7" max="7" width="13.44140625" customWidth="1"/>
  </cols>
  <sheetData>
    <row r="1" spans="1:18">
      <c r="B1" s="68" t="s">
        <v>65</v>
      </c>
    </row>
    <row r="2" spans="1:18">
      <c r="B2" s="53" t="s">
        <v>66</v>
      </c>
    </row>
    <row r="3" spans="1:18">
      <c r="B3" s="53" t="s">
        <v>67</v>
      </c>
    </row>
    <row r="4" spans="1:18">
      <c r="B4" s="53" t="s">
        <v>83</v>
      </c>
    </row>
    <row r="5" spans="1:18">
      <c r="A5" s="44" t="s">
        <v>0</v>
      </c>
      <c r="B5" s="76" t="s">
        <v>1</v>
      </c>
      <c r="C5" s="7" t="s">
        <v>2</v>
      </c>
      <c r="D5" s="35" t="s">
        <v>32</v>
      </c>
    </row>
    <row r="6" spans="1:18" ht="31.5" customHeight="1">
      <c r="A6" s="41" t="s">
        <v>40</v>
      </c>
      <c r="B6" s="77" t="s">
        <v>84</v>
      </c>
      <c r="C6" s="31"/>
      <c r="D6" s="2"/>
    </row>
    <row r="7" spans="1:18" ht="31.5" customHeight="1">
      <c r="A7" s="41" t="s">
        <v>41</v>
      </c>
      <c r="B7" s="77" t="s">
        <v>94</v>
      </c>
      <c r="C7" s="31"/>
      <c r="D7" s="2"/>
    </row>
    <row r="8" spans="1:18" ht="31.5" customHeight="1">
      <c r="A8" s="41" t="s">
        <v>47</v>
      </c>
      <c r="B8" s="77" t="s">
        <v>85</v>
      </c>
      <c r="C8" s="31"/>
      <c r="D8" s="2"/>
    </row>
    <row r="9" spans="1:18" ht="31.5" customHeight="1">
      <c r="A9" s="41" t="s">
        <v>48</v>
      </c>
      <c r="B9" s="77" t="s">
        <v>86</v>
      </c>
      <c r="C9" s="31"/>
      <c r="D9" s="35"/>
    </row>
    <row r="10" spans="1:18" ht="31.5" customHeight="1">
      <c r="A10" s="41" t="s">
        <v>42</v>
      </c>
      <c r="B10" s="77" t="s">
        <v>87</v>
      </c>
      <c r="C10" s="31"/>
      <c r="D10" s="2"/>
      <c r="R10" s="5">
        <v>0</v>
      </c>
    </row>
    <row r="11" spans="1:18" ht="31.5" customHeight="1">
      <c r="A11" s="41" t="s">
        <v>43</v>
      </c>
      <c r="B11" s="77" t="s">
        <v>88</v>
      </c>
      <c r="C11" s="31"/>
      <c r="D11" s="2"/>
      <c r="R11" s="5">
        <v>1</v>
      </c>
    </row>
    <row r="12" spans="1:18" ht="31.5" customHeight="1">
      <c r="A12" s="41" t="s">
        <v>44</v>
      </c>
      <c r="B12" s="77" t="s">
        <v>89</v>
      </c>
      <c r="C12" s="31"/>
      <c r="D12" s="2"/>
      <c r="R12" s="5">
        <v>2</v>
      </c>
    </row>
    <row r="13" spans="1:18" ht="31.5" customHeight="1">
      <c r="A13" s="41" t="s">
        <v>45</v>
      </c>
      <c r="B13" s="77" t="s">
        <v>95</v>
      </c>
      <c r="C13" s="31"/>
      <c r="D13" s="2"/>
      <c r="R13" s="5">
        <v>3</v>
      </c>
    </row>
    <row r="14" spans="1:18" ht="31.5" customHeight="1">
      <c r="A14" s="41" t="s">
        <v>46</v>
      </c>
      <c r="B14" s="77" t="s">
        <v>90</v>
      </c>
      <c r="C14" s="31"/>
      <c r="D14" s="2"/>
    </row>
    <row r="15" spans="1:18" ht="31.5" customHeight="1">
      <c r="A15" s="41" t="s">
        <v>7</v>
      </c>
      <c r="B15" s="77" t="s">
        <v>91</v>
      </c>
      <c r="C15" s="31"/>
      <c r="D15" s="2"/>
    </row>
    <row r="16" spans="1:18" ht="31.5" customHeight="1">
      <c r="A16" s="41" t="s">
        <v>8</v>
      </c>
      <c r="B16" s="77" t="s">
        <v>92</v>
      </c>
      <c r="C16" s="31"/>
      <c r="D16" s="2"/>
    </row>
    <row r="17" spans="1:4" ht="31.5" customHeight="1">
      <c r="A17" s="41" t="s">
        <v>9</v>
      </c>
      <c r="B17" s="77" t="s">
        <v>93</v>
      </c>
      <c r="C17" s="31"/>
      <c r="D17" s="2"/>
    </row>
    <row r="18" spans="1:4" ht="31.5" customHeight="1">
      <c r="A18" s="75" t="s">
        <v>10</v>
      </c>
      <c r="B18" s="77" t="s">
        <v>96</v>
      </c>
      <c r="C18" s="31"/>
      <c r="D18" s="2"/>
    </row>
    <row r="19" spans="1:4" ht="31.5" customHeight="1">
      <c r="A19" s="75" t="s">
        <v>11</v>
      </c>
      <c r="B19" s="77" t="s">
        <v>97</v>
      </c>
      <c r="C19" s="31"/>
      <c r="D19" s="2"/>
    </row>
    <row r="20" spans="1:4" ht="31.5" customHeight="1">
      <c r="A20" s="41" t="s">
        <v>12</v>
      </c>
      <c r="B20" s="77" t="s">
        <v>98</v>
      </c>
      <c r="C20" s="31"/>
      <c r="D20" s="2"/>
    </row>
    <row r="21" spans="1:4" ht="31.5" customHeight="1">
      <c r="A21" s="41" t="s">
        <v>13</v>
      </c>
      <c r="B21" s="77" t="s">
        <v>99</v>
      </c>
      <c r="C21" s="31"/>
      <c r="D21" s="2"/>
    </row>
    <row r="22" spans="1:4" ht="31.5" customHeight="1">
      <c r="A22" s="41" t="s">
        <v>14</v>
      </c>
      <c r="B22" s="77" t="s">
        <v>100</v>
      </c>
      <c r="C22" s="31"/>
      <c r="D22" s="2"/>
    </row>
    <row r="23" spans="1:4" ht="31.5" customHeight="1">
      <c r="A23" s="41" t="s">
        <v>15</v>
      </c>
      <c r="B23" s="77" t="s">
        <v>101</v>
      </c>
      <c r="C23" s="31"/>
      <c r="D23" s="2"/>
    </row>
    <row r="24" spans="1:4" ht="31.5" customHeight="1">
      <c r="A24" s="41" t="s">
        <v>16</v>
      </c>
      <c r="B24" s="77" t="s">
        <v>102</v>
      </c>
      <c r="C24" s="31"/>
      <c r="D24" s="2"/>
    </row>
    <row r="25" spans="1:4" ht="31.5" customHeight="1">
      <c r="A25" s="41" t="s">
        <v>17</v>
      </c>
      <c r="B25" s="77" t="s">
        <v>103</v>
      </c>
      <c r="C25" s="31"/>
      <c r="D25" s="2"/>
    </row>
    <row r="26" spans="1:4" ht="31.5" customHeight="1">
      <c r="A26" s="41" t="s">
        <v>18</v>
      </c>
      <c r="B26" s="77" t="s">
        <v>104</v>
      </c>
      <c r="C26" s="31"/>
      <c r="D26" s="2"/>
    </row>
    <row r="27" spans="1:4" ht="31.5" customHeight="1">
      <c r="A27" s="41" t="s">
        <v>19</v>
      </c>
      <c r="B27" s="77" t="s">
        <v>105</v>
      </c>
      <c r="C27" s="31"/>
      <c r="D27" s="2"/>
    </row>
    <row r="28" spans="1:4" ht="31.5" customHeight="1">
      <c r="A28" s="41" t="s">
        <v>20</v>
      </c>
      <c r="B28" s="77" t="s">
        <v>106</v>
      </c>
      <c r="C28" s="31"/>
      <c r="D28" s="2"/>
    </row>
    <row r="29" spans="1:4" ht="31.5" customHeight="1">
      <c r="A29" s="45" t="s">
        <v>21</v>
      </c>
      <c r="B29" s="77" t="s">
        <v>107</v>
      </c>
      <c r="C29" s="31"/>
      <c r="D29" s="2"/>
    </row>
    <row r="30" spans="1:4" ht="18" customHeight="1">
      <c r="A30" s="44"/>
      <c r="B30" s="74" t="s">
        <v>5</v>
      </c>
      <c r="C30" s="7">
        <f>SUM(C6:C29)</f>
        <v>0</v>
      </c>
      <c r="D30" s="2"/>
    </row>
  </sheetData>
  <dataValidations count="1">
    <dataValidation type="whole" showInputMessage="1" showErrorMessage="1" errorTitle="Invalid Score" error="You have entered a wrong score, Please check and re-enter " promptTitle="Score" prompt="Enter value between 0 - 3 _x000a_" sqref="C6:C29" xr:uid="{622416CD-859C-4023-BA59-EAFDB5D87961}">
      <formula1>0</formula1>
      <formula2>3</formula2>
    </dataValidation>
  </dataValidations>
  <pageMargins left="0.7" right="0.7" top="0.75" bottom="0.75" header="0.3" footer="0.3"/>
  <pageSetup paperSize="9" orientation="portrait" horizontalDpi="4294967293"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00FF"/>
  </sheetPr>
  <dimension ref="A1:D11"/>
  <sheetViews>
    <sheetView zoomScale="90" zoomScaleNormal="90" workbookViewId="0">
      <pane ySplit="2" topLeftCell="A3" activePane="bottomLeft" state="frozen"/>
      <selection pane="bottomLeft" activeCell="D2" sqref="D2"/>
    </sheetView>
  </sheetViews>
  <sheetFormatPr defaultRowHeight="15.75"/>
  <cols>
    <col min="1" max="1" width="6.77734375" style="42" customWidth="1"/>
    <col min="2" max="2" width="110.77734375" style="50" customWidth="1"/>
    <col min="3" max="3" width="6.77734375" style="3" customWidth="1"/>
    <col min="4" max="4" width="35.77734375" customWidth="1"/>
  </cols>
  <sheetData>
    <row r="1" spans="1:4">
      <c r="B1" s="56" t="s">
        <v>401</v>
      </c>
    </row>
    <row r="2" spans="1:4">
      <c r="A2" s="46" t="s">
        <v>0</v>
      </c>
      <c r="B2" s="86" t="s">
        <v>1</v>
      </c>
      <c r="C2" s="100" t="s">
        <v>2</v>
      </c>
      <c r="D2" s="35" t="s">
        <v>32</v>
      </c>
    </row>
    <row r="3" spans="1:4" ht="30.75" customHeight="1">
      <c r="A3" s="99">
        <v>10.1</v>
      </c>
      <c r="B3" s="87" t="s">
        <v>402</v>
      </c>
      <c r="C3" s="15"/>
      <c r="D3" s="2"/>
    </row>
    <row r="4" spans="1:4" ht="30.75" customHeight="1">
      <c r="A4" s="99">
        <v>10.199999999999999</v>
      </c>
      <c r="B4" s="87" t="s">
        <v>403</v>
      </c>
      <c r="C4" s="15"/>
      <c r="D4" s="2"/>
    </row>
    <row r="5" spans="1:4" ht="30.75" customHeight="1">
      <c r="A5" s="99">
        <v>10.3</v>
      </c>
      <c r="B5" s="87" t="s">
        <v>404</v>
      </c>
      <c r="C5" s="15"/>
      <c r="D5" s="2"/>
    </row>
    <row r="6" spans="1:4" ht="30.75" customHeight="1">
      <c r="A6" s="99">
        <v>10.4</v>
      </c>
      <c r="B6" s="87" t="s">
        <v>405</v>
      </c>
      <c r="C6" s="15"/>
      <c r="D6" s="2"/>
    </row>
    <row r="7" spans="1:4" ht="30.75" customHeight="1">
      <c r="A7" s="99">
        <v>10.5</v>
      </c>
      <c r="B7" s="87" t="s">
        <v>406</v>
      </c>
      <c r="C7" s="15"/>
      <c r="D7" s="2"/>
    </row>
    <row r="8" spans="1:4" ht="30.75" customHeight="1">
      <c r="A8" s="99">
        <v>10.6</v>
      </c>
      <c r="B8" s="87" t="s">
        <v>407</v>
      </c>
      <c r="C8" s="15"/>
      <c r="D8" s="2"/>
    </row>
    <row r="9" spans="1:4" ht="30.75" customHeight="1">
      <c r="A9" s="99">
        <v>10.7</v>
      </c>
      <c r="B9" s="87" t="s">
        <v>408</v>
      </c>
      <c r="C9" s="15"/>
      <c r="D9" s="2"/>
    </row>
    <row r="10" spans="1:4" ht="33">
      <c r="A10" s="99">
        <v>10.8</v>
      </c>
      <c r="B10" s="87" t="s">
        <v>409</v>
      </c>
      <c r="C10" s="15"/>
      <c r="D10" s="2"/>
    </row>
    <row r="11" spans="1:4">
      <c r="B11" s="102" t="s">
        <v>5</v>
      </c>
      <c r="C11" s="101">
        <f>SUM(C3:C9)</f>
        <v>0</v>
      </c>
    </row>
  </sheetData>
  <dataValidations count="1">
    <dataValidation type="whole" showInputMessage="1" showErrorMessage="1" errorTitle="Invalid Score" error="You have entered a wrong score, Please check and re-enter " promptTitle="Score" prompt="Enter value between 0 - 3 _x000a_" sqref="C3:C10" xr:uid="{F41DC2F4-01B6-4357-BDD7-A452A192FD19}">
      <formula1>0</formula1>
      <formula2>3</formula2>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7030A0"/>
  </sheetPr>
  <dimension ref="A1:H30"/>
  <sheetViews>
    <sheetView tabSelected="1" topLeftCell="A12" zoomScale="86" zoomScaleNormal="85" workbookViewId="0">
      <selection activeCell="C30" sqref="C30:D30"/>
    </sheetView>
  </sheetViews>
  <sheetFormatPr defaultRowHeight="15.75"/>
  <cols>
    <col min="1" max="1" width="4.109375" customWidth="1"/>
    <col min="2" max="2" width="10.21875" customWidth="1"/>
    <col min="3" max="3" width="54.33203125" customWidth="1"/>
    <col min="4" max="4" width="17.109375" customWidth="1"/>
    <col min="5" max="5" width="17.109375" style="3" customWidth="1"/>
    <col min="6" max="6" width="17.109375" style="27" customWidth="1"/>
    <col min="7" max="8" width="17.109375" style="3" customWidth="1"/>
  </cols>
  <sheetData>
    <row r="1" spans="1:8" ht="16.5">
      <c r="A1" s="6"/>
      <c r="B1" s="30" t="s">
        <v>31</v>
      </c>
      <c r="C1" s="8"/>
      <c r="E1"/>
      <c r="F1"/>
      <c r="G1"/>
    </row>
    <row r="3" spans="1:8" ht="33">
      <c r="B3" s="18" t="s">
        <v>4</v>
      </c>
      <c r="C3" s="107" t="s">
        <v>3</v>
      </c>
      <c r="D3" s="108" t="s">
        <v>39</v>
      </c>
      <c r="E3" s="19" t="s">
        <v>35</v>
      </c>
      <c r="F3" s="26" t="s">
        <v>36</v>
      </c>
      <c r="G3" s="19" t="s">
        <v>37</v>
      </c>
      <c r="H3" s="25" t="s">
        <v>38</v>
      </c>
    </row>
    <row r="4" spans="1:8" ht="18" customHeight="1">
      <c r="B4" s="103">
        <v>1</v>
      </c>
      <c r="C4" s="111" t="s">
        <v>73</v>
      </c>
      <c r="D4" s="20">
        <v>80</v>
      </c>
      <c r="E4" s="105">
        <f>'Criterion 1'!C30</f>
        <v>0</v>
      </c>
      <c r="F4" s="21">
        <f>E4/(24*3)*D4</f>
        <v>0</v>
      </c>
      <c r="G4" s="22">
        <f>D4/2</f>
        <v>40</v>
      </c>
      <c r="H4" s="36" t="str">
        <f>IF(F4&gt;=G4,"Yes","No")</f>
        <v>No</v>
      </c>
    </row>
    <row r="5" spans="1:8" ht="18" customHeight="1">
      <c r="B5" s="103">
        <v>2</v>
      </c>
      <c r="C5" s="111" t="s">
        <v>74</v>
      </c>
      <c r="D5" s="20">
        <v>150</v>
      </c>
      <c r="E5" s="105">
        <f>'Criterion 2'!C43</f>
        <v>0</v>
      </c>
      <c r="F5" s="21">
        <f>E5/(40*3)*D5</f>
        <v>0</v>
      </c>
      <c r="G5" s="22">
        <f t="shared" ref="G5:G13" si="0">D5/2</f>
        <v>75</v>
      </c>
      <c r="H5" s="36" t="str">
        <f t="shared" ref="H5:H13" si="1">IF(F5&gt;=G5,"Yes","No")</f>
        <v>No</v>
      </c>
    </row>
    <row r="6" spans="1:8" ht="18" customHeight="1">
      <c r="B6" s="103">
        <v>3</v>
      </c>
      <c r="C6" s="111" t="s">
        <v>75</v>
      </c>
      <c r="D6" s="20">
        <v>50</v>
      </c>
      <c r="E6" s="105">
        <f>'Criterion 3'!C16</f>
        <v>0</v>
      </c>
      <c r="F6" s="21">
        <f>E6/(13*3)*D6</f>
        <v>0</v>
      </c>
      <c r="G6" s="22">
        <f t="shared" si="0"/>
        <v>25</v>
      </c>
      <c r="H6" s="36" t="str">
        <f t="shared" si="1"/>
        <v>No</v>
      </c>
    </row>
    <row r="7" spans="1:8" ht="18" customHeight="1">
      <c r="B7" s="103">
        <v>4</v>
      </c>
      <c r="C7" s="111" t="s">
        <v>76</v>
      </c>
      <c r="D7" s="20">
        <v>100</v>
      </c>
      <c r="E7" s="105">
        <f>'Criterion 4'!C25</f>
        <v>0</v>
      </c>
      <c r="F7" s="21">
        <f>E7/(22*3)*D7</f>
        <v>0</v>
      </c>
      <c r="G7" s="22">
        <f t="shared" si="0"/>
        <v>50</v>
      </c>
      <c r="H7" s="36" t="str">
        <f t="shared" si="1"/>
        <v>No</v>
      </c>
    </row>
    <row r="8" spans="1:8" ht="18" customHeight="1">
      <c r="B8" s="103">
        <v>5</v>
      </c>
      <c r="C8" s="111" t="s">
        <v>77</v>
      </c>
      <c r="D8" s="20">
        <v>100</v>
      </c>
      <c r="E8" s="105">
        <f>'Criterion 5'!C33</f>
        <v>0</v>
      </c>
      <c r="F8" s="21">
        <f>E8/(30*3)*D8</f>
        <v>0</v>
      </c>
      <c r="G8" s="22">
        <f t="shared" si="0"/>
        <v>50</v>
      </c>
      <c r="H8" s="36" t="str">
        <f t="shared" si="1"/>
        <v>No</v>
      </c>
    </row>
    <row r="9" spans="1:8" ht="18" customHeight="1">
      <c r="B9" s="103">
        <v>6</v>
      </c>
      <c r="C9" s="111" t="s">
        <v>78</v>
      </c>
      <c r="D9" s="20">
        <v>120</v>
      </c>
      <c r="E9" s="106">
        <f>'Criterion 6'!C27</f>
        <v>0</v>
      </c>
      <c r="F9" s="21">
        <f>E9/(24*3)*D9</f>
        <v>0</v>
      </c>
      <c r="G9" s="22">
        <f t="shared" si="0"/>
        <v>60</v>
      </c>
      <c r="H9" s="36" t="str">
        <f t="shared" si="1"/>
        <v>No</v>
      </c>
    </row>
    <row r="10" spans="1:8" ht="21" customHeight="1">
      <c r="B10" s="103">
        <v>7</v>
      </c>
      <c r="C10" s="111" t="s">
        <v>79</v>
      </c>
      <c r="D10" s="20">
        <v>150</v>
      </c>
      <c r="E10" s="106">
        <f>'Criterion 7'!C31</f>
        <v>0</v>
      </c>
      <c r="F10" s="21">
        <f>E10/(28*3)*D10</f>
        <v>0</v>
      </c>
      <c r="G10" s="22">
        <f t="shared" si="0"/>
        <v>75</v>
      </c>
      <c r="H10" s="36" t="str">
        <f t="shared" si="1"/>
        <v>No</v>
      </c>
    </row>
    <row r="11" spans="1:8" ht="18" customHeight="1">
      <c r="B11" s="103">
        <v>8</v>
      </c>
      <c r="C11" s="111" t="s">
        <v>80</v>
      </c>
      <c r="D11" s="20">
        <v>100</v>
      </c>
      <c r="E11" s="106">
        <f>'Criterion 8'!C24</f>
        <v>0</v>
      </c>
      <c r="F11" s="21">
        <f>E11/(21*3)*D11</f>
        <v>0</v>
      </c>
      <c r="G11" s="22">
        <f t="shared" si="0"/>
        <v>50</v>
      </c>
      <c r="H11" s="36" t="str">
        <f t="shared" si="1"/>
        <v>No</v>
      </c>
    </row>
    <row r="12" spans="1:8" ht="18" customHeight="1">
      <c r="B12" s="103">
        <v>9</v>
      </c>
      <c r="C12" s="111" t="s">
        <v>81</v>
      </c>
      <c r="D12" s="20">
        <v>100</v>
      </c>
      <c r="E12" s="106">
        <f>'Criterion 9'!C30</f>
        <v>0</v>
      </c>
      <c r="F12" s="21">
        <f>E12/(27*3)*D12</f>
        <v>0</v>
      </c>
      <c r="G12" s="22">
        <f t="shared" si="0"/>
        <v>50</v>
      </c>
      <c r="H12" s="36" t="str">
        <f t="shared" si="1"/>
        <v>No</v>
      </c>
    </row>
    <row r="13" spans="1:8" ht="18" customHeight="1">
      <c r="B13" s="104">
        <v>10</v>
      </c>
      <c r="C13" s="111" t="s">
        <v>82</v>
      </c>
      <c r="D13" s="20">
        <v>50</v>
      </c>
      <c r="E13" s="106">
        <f>'Criterion 10'!C11</f>
        <v>0</v>
      </c>
      <c r="F13" s="21">
        <f>E13/(8*3)*D13</f>
        <v>0</v>
      </c>
      <c r="G13" s="22">
        <f t="shared" si="0"/>
        <v>25</v>
      </c>
      <c r="H13" s="36" t="str">
        <f t="shared" si="1"/>
        <v>No</v>
      </c>
    </row>
    <row r="14" spans="1:8" ht="18" customHeight="1">
      <c r="B14" s="23"/>
      <c r="C14" s="109" t="s">
        <v>33</v>
      </c>
      <c r="D14" s="110">
        <f>SUM(D4:D13)</f>
        <v>1000</v>
      </c>
      <c r="E14" s="28">
        <f>SUM(E4:E13)</f>
        <v>0</v>
      </c>
      <c r="F14" s="28">
        <f>SUM(F4:F13)</f>
        <v>0</v>
      </c>
      <c r="G14" s="22"/>
      <c r="H14" s="36"/>
    </row>
    <row r="15" spans="1:8" ht="18" customHeight="1">
      <c r="B15" s="23"/>
      <c r="C15" s="38" t="s">
        <v>34</v>
      </c>
      <c r="D15" s="40"/>
      <c r="E15" s="24"/>
      <c r="F15" s="39">
        <f>F14/10</f>
        <v>0</v>
      </c>
      <c r="G15" s="22"/>
      <c r="H15" s="36"/>
    </row>
    <row r="16" spans="1:8" ht="18" customHeight="1">
      <c r="B16" s="23"/>
      <c r="C16" s="37" t="s">
        <v>6</v>
      </c>
      <c r="D16" s="23"/>
      <c r="E16" s="22"/>
      <c r="F16" s="21"/>
      <c r="G16" s="22"/>
      <c r="H16" s="36"/>
    </row>
    <row r="19" spans="2:8" ht="16.5">
      <c r="B19" s="29" t="s">
        <v>30</v>
      </c>
    </row>
    <row r="20" spans="2:8" ht="33">
      <c r="B20" s="59"/>
      <c r="C20" s="11" t="s">
        <v>57</v>
      </c>
      <c r="D20" s="57" t="s">
        <v>58</v>
      </c>
      <c r="E20" s="58" t="s">
        <v>22</v>
      </c>
      <c r="G20" s="115" t="s">
        <v>72</v>
      </c>
      <c r="H20" s="115"/>
    </row>
    <row r="21" spans="2:8" ht="16.5" customHeight="1">
      <c r="B21" s="60"/>
      <c r="C21" s="112" t="s">
        <v>62</v>
      </c>
      <c r="D21" s="61" t="s">
        <v>28</v>
      </c>
      <c r="E21" s="62" t="s">
        <v>23</v>
      </c>
      <c r="G21" s="70" t="s">
        <v>23</v>
      </c>
      <c r="H21" s="71" t="s">
        <v>68</v>
      </c>
    </row>
    <row r="22" spans="2:8" ht="16.5">
      <c r="B22" s="60"/>
      <c r="C22" s="112"/>
      <c r="D22" s="62" t="s">
        <v>27</v>
      </c>
      <c r="E22" s="62" t="s">
        <v>24</v>
      </c>
      <c r="G22" s="70" t="s">
        <v>24</v>
      </c>
      <c r="H22" s="71" t="s">
        <v>69</v>
      </c>
    </row>
    <row r="23" spans="2:8" ht="16.5">
      <c r="B23" s="60"/>
      <c r="C23" s="112"/>
      <c r="D23" s="62" t="s">
        <v>29</v>
      </c>
      <c r="E23" s="62" t="s">
        <v>25</v>
      </c>
      <c r="G23" s="70" t="s">
        <v>25</v>
      </c>
      <c r="H23" s="71" t="s">
        <v>70</v>
      </c>
    </row>
    <row r="24" spans="2:8" ht="16.5">
      <c r="B24" s="60"/>
      <c r="C24" s="112"/>
      <c r="D24" s="62" t="s">
        <v>59</v>
      </c>
      <c r="E24" s="62" t="s">
        <v>26</v>
      </c>
      <c r="G24" s="70" t="s">
        <v>26</v>
      </c>
      <c r="H24" s="71" t="s">
        <v>71</v>
      </c>
    </row>
    <row r="25" spans="2:8" ht="16.5">
      <c r="C25" s="113" t="s">
        <v>63</v>
      </c>
      <c r="D25" s="63" t="s">
        <v>60</v>
      </c>
      <c r="E25" s="63" t="s">
        <v>24</v>
      </c>
    </row>
    <row r="26" spans="2:8" ht="16.5">
      <c r="C26" s="113"/>
      <c r="D26" s="63" t="s">
        <v>29</v>
      </c>
      <c r="E26" s="63" t="s">
        <v>25</v>
      </c>
    </row>
    <row r="27" spans="2:8" ht="16.5">
      <c r="C27" s="113"/>
      <c r="D27" s="63" t="s">
        <v>59</v>
      </c>
      <c r="E27" s="63" t="s">
        <v>26</v>
      </c>
    </row>
    <row r="28" spans="2:8" ht="16.5">
      <c r="C28" s="114" t="s">
        <v>64</v>
      </c>
      <c r="D28" s="64" t="s">
        <v>61</v>
      </c>
      <c r="E28" s="64" t="s">
        <v>25</v>
      </c>
    </row>
    <row r="29" spans="2:8" ht="16.5">
      <c r="C29" s="114"/>
      <c r="D29" s="64" t="s">
        <v>59</v>
      </c>
      <c r="E29" s="64" t="s">
        <v>26</v>
      </c>
    </row>
    <row r="30" spans="2:8" ht="16.5">
      <c r="C30" s="65" t="s">
        <v>411</v>
      </c>
      <c r="D30" s="116" t="s">
        <v>410</v>
      </c>
      <c r="E30" s="66" t="s">
        <v>26</v>
      </c>
    </row>
  </sheetData>
  <mergeCells count="4">
    <mergeCell ref="C21:C24"/>
    <mergeCell ref="C25:C27"/>
    <mergeCell ref="C28:C29"/>
    <mergeCell ref="G20:H20"/>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V43"/>
  <sheetViews>
    <sheetView topLeftCell="B1" zoomScale="90" zoomScaleNormal="90" workbookViewId="0">
      <pane ySplit="2" topLeftCell="A34" activePane="bottomLeft" state="frozen"/>
      <selection pane="bottomLeft" activeCell="C1" sqref="C1:C1048576"/>
    </sheetView>
  </sheetViews>
  <sheetFormatPr defaultRowHeight="15.75"/>
  <cols>
    <col min="1" max="1" width="6.77734375" style="45" customWidth="1"/>
    <col min="2" max="2" width="110.77734375" style="9" customWidth="1"/>
    <col min="3" max="3" width="6.77734375" style="80" customWidth="1"/>
    <col min="4" max="4" width="35.77734375" customWidth="1"/>
  </cols>
  <sheetData>
    <row r="1" spans="1:22">
      <c r="B1" s="53" t="s">
        <v>108</v>
      </c>
      <c r="V1" s="4"/>
    </row>
    <row r="2" spans="1:22">
      <c r="A2" s="41" t="s">
        <v>0</v>
      </c>
      <c r="B2" s="79" t="s">
        <v>1</v>
      </c>
      <c r="C2" s="81" t="s">
        <v>2</v>
      </c>
      <c r="D2" s="35" t="s">
        <v>32</v>
      </c>
      <c r="V2" s="4">
        <v>0</v>
      </c>
    </row>
    <row r="3" spans="1:22" ht="30.75" customHeight="1">
      <c r="A3" s="41">
        <v>2.1</v>
      </c>
      <c r="B3" s="77" t="s">
        <v>109</v>
      </c>
      <c r="C3" s="82"/>
      <c r="D3" s="2"/>
      <c r="V3" s="4">
        <v>1</v>
      </c>
    </row>
    <row r="4" spans="1:22" ht="30.75" customHeight="1">
      <c r="A4" s="41">
        <v>2.2000000000000002</v>
      </c>
      <c r="B4" s="77" t="s">
        <v>110</v>
      </c>
      <c r="C4" s="82"/>
      <c r="D4" s="2"/>
      <c r="V4" s="4">
        <v>2</v>
      </c>
    </row>
    <row r="5" spans="1:22" ht="30.75" customHeight="1">
      <c r="A5" s="41">
        <v>2.2999999999999998</v>
      </c>
      <c r="B5" s="77" t="s">
        <v>111</v>
      </c>
      <c r="C5" s="82"/>
      <c r="D5" s="2"/>
      <c r="V5" s="4">
        <v>3</v>
      </c>
    </row>
    <row r="6" spans="1:22" ht="30.75" customHeight="1">
      <c r="A6" s="41">
        <v>2.4</v>
      </c>
      <c r="B6" s="77" t="s">
        <v>112</v>
      </c>
      <c r="C6" s="82"/>
      <c r="D6" s="2"/>
    </row>
    <row r="7" spans="1:22" ht="30.75" customHeight="1">
      <c r="A7" s="41">
        <v>2.5</v>
      </c>
      <c r="B7" s="77" t="s">
        <v>113</v>
      </c>
      <c r="C7" s="82"/>
      <c r="D7" s="2"/>
    </row>
    <row r="8" spans="1:22" ht="30.75" customHeight="1">
      <c r="A8" s="41">
        <v>2.6</v>
      </c>
      <c r="B8" s="77" t="s">
        <v>114</v>
      </c>
      <c r="C8" s="82"/>
      <c r="D8" s="2"/>
    </row>
    <row r="9" spans="1:22" ht="30.75" customHeight="1">
      <c r="A9" s="41">
        <v>2.7</v>
      </c>
      <c r="B9" s="77" t="s">
        <v>115</v>
      </c>
      <c r="C9" s="82"/>
      <c r="D9" s="2"/>
    </row>
    <row r="10" spans="1:22" ht="30.75" customHeight="1">
      <c r="A10" s="41">
        <v>2.8</v>
      </c>
      <c r="B10" s="77" t="s">
        <v>116</v>
      </c>
      <c r="C10" s="82"/>
      <c r="D10" s="2"/>
    </row>
    <row r="11" spans="1:22" ht="30.75" customHeight="1">
      <c r="A11" s="41">
        <v>2.9</v>
      </c>
      <c r="B11" s="77" t="s">
        <v>117</v>
      </c>
      <c r="C11" s="82"/>
      <c r="D11" s="2"/>
    </row>
    <row r="12" spans="1:22" ht="30.75" customHeight="1">
      <c r="A12" s="47" t="s">
        <v>49</v>
      </c>
      <c r="B12" s="77" t="s">
        <v>118</v>
      </c>
      <c r="C12" s="82"/>
      <c r="D12" s="2"/>
    </row>
    <row r="13" spans="1:22" ht="30.75" customHeight="1">
      <c r="A13" s="41">
        <v>2.11</v>
      </c>
      <c r="B13" s="77" t="s">
        <v>119</v>
      </c>
      <c r="C13" s="82"/>
      <c r="D13" s="2"/>
    </row>
    <row r="14" spans="1:22" ht="30.75" customHeight="1">
      <c r="A14" s="41">
        <v>2.12</v>
      </c>
      <c r="B14" s="77" t="s">
        <v>120</v>
      </c>
      <c r="C14" s="82"/>
      <c r="D14" s="2"/>
    </row>
    <row r="15" spans="1:22" ht="30.75" customHeight="1">
      <c r="A15" s="41">
        <v>2.13</v>
      </c>
      <c r="B15" s="77" t="s">
        <v>121</v>
      </c>
      <c r="C15" s="82"/>
      <c r="D15" s="2"/>
    </row>
    <row r="16" spans="1:22" ht="30.75" customHeight="1">
      <c r="A16" s="41">
        <v>2.14</v>
      </c>
      <c r="B16" s="77" t="s">
        <v>122</v>
      </c>
      <c r="C16" s="82"/>
      <c r="D16" s="2"/>
    </row>
    <row r="17" spans="1:4" ht="30.75" customHeight="1">
      <c r="A17" s="41">
        <v>2.15</v>
      </c>
      <c r="B17" s="77" t="s">
        <v>123</v>
      </c>
      <c r="C17" s="82"/>
      <c r="D17" s="2"/>
    </row>
    <row r="18" spans="1:4" ht="30.75" customHeight="1">
      <c r="A18" s="41">
        <v>2.16</v>
      </c>
      <c r="B18" s="77" t="s">
        <v>124</v>
      </c>
      <c r="C18" s="82"/>
      <c r="D18" s="2"/>
    </row>
    <row r="19" spans="1:4" ht="30.75" customHeight="1">
      <c r="A19" s="41">
        <v>2.17</v>
      </c>
      <c r="B19" s="77" t="s">
        <v>125</v>
      </c>
      <c r="C19" s="82"/>
      <c r="D19" s="2"/>
    </row>
    <row r="20" spans="1:4" ht="30.75" customHeight="1">
      <c r="A20" s="41">
        <v>2.1800000000000002</v>
      </c>
      <c r="B20" s="77" t="s">
        <v>126</v>
      </c>
      <c r="C20" s="82"/>
      <c r="D20" s="2"/>
    </row>
    <row r="21" spans="1:4" ht="30.75" customHeight="1">
      <c r="A21" s="41">
        <v>2.19</v>
      </c>
      <c r="B21" s="77" t="s">
        <v>127</v>
      </c>
      <c r="C21" s="82"/>
      <c r="D21" s="2"/>
    </row>
    <row r="22" spans="1:4" ht="30.75" customHeight="1">
      <c r="A22" s="45" t="s">
        <v>149</v>
      </c>
      <c r="B22" s="77" t="s">
        <v>128</v>
      </c>
      <c r="C22" s="82"/>
      <c r="D22" s="2"/>
    </row>
    <row r="23" spans="1:4" ht="30.75" customHeight="1">
      <c r="A23" s="45" t="s">
        <v>150</v>
      </c>
      <c r="B23" s="77" t="s">
        <v>129</v>
      </c>
      <c r="C23" s="82"/>
      <c r="D23" s="2"/>
    </row>
    <row r="24" spans="1:4" ht="30.75" customHeight="1">
      <c r="A24" s="45" t="s">
        <v>151</v>
      </c>
      <c r="B24" s="77" t="s">
        <v>130</v>
      </c>
      <c r="C24" s="82"/>
      <c r="D24" s="2"/>
    </row>
    <row r="25" spans="1:4" ht="30.75" customHeight="1">
      <c r="A25" s="45" t="s">
        <v>152</v>
      </c>
      <c r="B25" s="77" t="s">
        <v>131</v>
      </c>
      <c r="C25" s="82"/>
      <c r="D25" s="2"/>
    </row>
    <row r="26" spans="1:4" ht="30.75" customHeight="1">
      <c r="A26" s="45" t="s">
        <v>153</v>
      </c>
      <c r="B26" s="77" t="s">
        <v>132</v>
      </c>
      <c r="C26" s="82"/>
      <c r="D26" s="2"/>
    </row>
    <row r="27" spans="1:4" ht="30.75" customHeight="1">
      <c r="A27" s="45" t="s">
        <v>154</v>
      </c>
      <c r="B27" s="77" t="s">
        <v>133</v>
      </c>
      <c r="C27" s="82"/>
      <c r="D27" s="2"/>
    </row>
    <row r="28" spans="1:4" ht="30.75" customHeight="1">
      <c r="A28" s="45" t="s">
        <v>155</v>
      </c>
      <c r="B28" s="77" t="s">
        <v>134</v>
      </c>
      <c r="C28" s="82"/>
      <c r="D28" s="2"/>
    </row>
    <row r="29" spans="1:4" ht="30.75" customHeight="1">
      <c r="A29" s="45" t="s">
        <v>156</v>
      </c>
      <c r="B29" s="77" t="s">
        <v>135</v>
      </c>
      <c r="C29" s="82"/>
      <c r="D29" s="2"/>
    </row>
    <row r="30" spans="1:4" ht="30.75" customHeight="1">
      <c r="A30" s="45" t="s">
        <v>157</v>
      </c>
      <c r="B30" s="77" t="s">
        <v>136</v>
      </c>
      <c r="C30" s="82"/>
      <c r="D30" s="2"/>
    </row>
    <row r="31" spans="1:4" ht="30.75" customHeight="1">
      <c r="A31" s="45" t="s">
        <v>158</v>
      </c>
      <c r="B31" s="77" t="s">
        <v>137</v>
      </c>
      <c r="C31" s="82"/>
      <c r="D31" s="2"/>
    </row>
    <row r="32" spans="1:4" ht="30.75" customHeight="1">
      <c r="A32" s="45" t="s">
        <v>159</v>
      </c>
      <c r="B32" s="77" t="s">
        <v>138</v>
      </c>
      <c r="C32" s="82"/>
      <c r="D32" s="2"/>
    </row>
    <row r="33" spans="1:4" ht="30.75" customHeight="1">
      <c r="A33" s="45" t="s">
        <v>160</v>
      </c>
      <c r="B33" s="77" t="s">
        <v>139</v>
      </c>
      <c r="C33" s="82"/>
      <c r="D33" s="2"/>
    </row>
    <row r="34" spans="1:4" ht="30.75" customHeight="1">
      <c r="A34" s="45" t="s">
        <v>161</v>
      </c>
      <c r="B34" s="77" t="s">
        <v>140</v>
      </c>
      <c r="C34" s="82"/>
      <c r="D34" s="2"/>
    </row>
    <row r="35" spans="1:4" ht="30.75" customHeight="1">
      <c r="A35" s="45" t="s">
        <v>162</v>
      </c>
      <c r="B35" s="77" t="s">
        <v>141</v>
      </c>
      <c r="C35" s="82"/>
      <c r="D35" s="2"/>
    </row>
    <row r="36" spans="1:4" ht="30.75" customHeight="1">
      <c r="A36" s="45" t="s">
        <v>163</v>
      </c>
      <c r="B36" s="77" t="s">
        <v>142</v>
      </c>
      <c r="C36" s="82"/>
      <c r="D36" s="2"/>
    </row>
    <row r="37" spans="1:4" ht="30.75" customHeight="1">
      <c r="A37" s="45" t="s">
        <v>164</v>
      </c>
      <c r="B37" s="77" t="s">
        <v>143</v>
      </c>
      <c r="C37" s="82"/>
      <c r="D37" s="2"/>
    </row>
    <row r="38" spans="1:4" ht="30.75" customHeight="1">
      <c r="A38" s="45" t="s">
        <v>165</v>
      </c>
      <c r="B38" s="77" t="s">
        <v>144</v>
      </c>
      <c r="C38" s="82"/>
      <c r="D38" s="2"/>
    </row>
    <row r="39" spans="1:4" ht="30.75" customHeight="1">
      <c r="A39" s="45" t="s">
        <v>166</v>
      </c>
      <c r="B39" s="77" t="s">
        <v>145</v>
      </c>
      <c r="C39" s="82"/>
      <c r="D39" s="2"/>
    </row>
    <row r="40" spans="1:4" ht="30.75" customHeight="1">
      <c r="A40" s="45" t="s">
        <v>167</v>
      </c>
      <c r="B40" s="77" t="s">
        <v>146</v>
      </c>
      <c r="C40" s="82"/>
      <c r="D40" s="2"/>
    </row>
    <row r="41" spans="1:4" ht="30.75" customHeight="1">
      <c r="A41" s="45" t="s">
        <v>168</v>
      </c>
      <c r="B41" s="77" t="s">
        <v>147</v>
      </c>
      <c r="C41" s="82"/>
      <c r="D41" s="2"/>
    </row>
    <row r="42" spans="1:4" ht="30.75" customHeight="1">
      <c r="A42" s="45" t="s">
        <v>169</v>
      </c>
      <c r="B42" s="77" t="s">
        <v>148</v>
      </c>
      <c r="C42" s="82"/>
      <c r="D42" s="2"/>
    </row>
    <row r="43" spans="1:4">
      <c r="B43" s="34" t="s">
        <v>5</v>
      </c>
      <c r="C43" s="7">
        <f>SUM(C3:C42)</f>
        <v>0</v>
      </c>
      <c r="D43" s="35"/>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42" xr:uid="{4B0F5A5C-BA0E-4442-92DD-D7EF92B1E347}">
      <formula1>0</formula1>
      <formula2>3</formula2>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S16"/>
  <sheetViews>
    <sheetView zoomScale="90" zoomScaleNormal="90" workbookViewId="0">
      <pane ySplit="2" topLeftCell="A8" activePane="bottomLeft" state="frozen"/>
      <selection pane="bottomLeft" activeCell="C16" sqref="C16"/>
    </sheetView>
  </sheetViews>
  <sheetFormatPr defaultRowHeight="15.75"/>
  <cols>
    <col min="1" max="1" width="6.77734375" style="45" customWidth="1"/>
    <col min="2" max="2" width="111.21875" style="16" customWidth="1"/>
    <col min="3" max="3" width="6.77734375" style="83" customWidth="1"/>
    <col min="4" max="4" width="35.77734375" customWidth="1"/>
  </cols>
  <sheetData>
    <row r="1" spans="1:19">
      <c r="B1" s="54" t="s">
        <v>170</v>
      </c>
    </row>
    <row r="2" spans="1:19" ht="16.5" thickBot="1">
      <c r="A2" s="41" t="s">
        <v>0</v>
      </c>
      <c r="B2" s="10" t="s">
        <v>1</v>
      </c>
      <c r="C2" s="13" t="s">
        <v>2</v>
      </c>
      <c r="D2" s="35" t="s">
        <v>32</v>
      </c>
    </row>
    <row r="3" spans="1:19" ht="31.5" customHeight="1" thickBot="1">
      <c r="A3" s="44">
        <v>3.1</v>
      </c>
      <c r="B3" s="72" t="s">
        <v>186</v>
      </c>
      <c r="C3" s="84"/>
      <c r="D3" s="2"/>
      <c r="S3" s="4">
        <v>0</v>
      </c>
    </row>
    <row r="4" spans="1:19" ht="31.5" customHeight="1" thickBot="1">
      <c r="A4" s="44">
        <v>3.2</v>
      </c>
      <c r="B4" s="73" t="s">
        <v>174</v>
      </c>
      <c r="C4" s="84"/>
      <c r="D4" s="2"/>
      <c r="S4" s="4">
        <v>1</v>
      </c>
    </row>
    <row r="5" spans="1:19" ht="31.5" customHeight="1" thickBot="1">
      <c r="A5" s="44">
        <v>3.3</v>
      </c>
      <c r="B5" s="73" t="s">
        <v>175</v>
      </c>
      <c r="C5" s="84"/>
      <c r="D5" s="2"/>
      <c r="S5" s="4">
        <v>2</v>
      </c>
    </row>
    <row r="6" spans="1:19" ht="31.5" customHeight="1" thickBot="1">
      <c r="A6" s="44">
        <v>3.4</v>
      </c>
      <c r="B6" s="73" t="s">
        <v>176</v>
      </c>
      <c r="C6" s="84"/>
      <c r="D6" s="2"/>
      <c r="S6" s="4">
        <v>3</v>
      </c>
    </row>
    <row r="7" spans="1:19" ht="31.5" customHeight="1" thickBot="1">
      <c r="A7" s="44">
        <v>3.5</v>
      </c>
      <c r="B7" s="73" t="s">
        <v>177</v>
      </c>
      <c r="C7" s="84"/>
      <c r="D7" s="2"/>
      <c r="S7" s="4"/>
    </row>
    <row r="8" spans="1:19" ht="31.5" customHeight="1" thickBot="1">
      <c r="A8" s="44">
        <v>3.6</v>
      </c>
      <c r="B8" s="73" t="s">
        <v>178</v>
      </c>
      <c r="C8" s="84"/>
      <c r="D8" s="2"/>
    </row>
    <row r="9" spans="1:19" ht="31.5" customHeight="1" thickBot="1">
      <c r="A9" s="44">
        <v>3.7</v>
      </c>
      <c r="B9" s="73" t="s">
        <v>179</v>
      </c>
      <c r="C9" s="84"/>
      <c r="D9" s="2"/>
    </row>
    <row r="10" spans="1:19" ht="31.5" customHeight="1" thickBot="1">
      <c r="A10" s="44">
        <v>3.8</v>
      </c>
      <c r="B10" s="73" t="s">
        <v>180</v>
      </c>
      <c r="C10" s="84"/>
      <c r="D10" s="2"/>
    </row>
    <row r="11" spans="1:19" ht="31.5" customHeight="1" thickBot="1">
      <c r="A11" s="44">
        <v>3.9</v>
      </c>
      <c r="B11" s="73" t="s">
        <v>181</v>
      </c>
      <c r="C11" s="84"/>
      <c r="D11" s="2"/>
    </row>
    <row r="12" spans="1:19" ht="31.5" customHeight="1" thickBot="1">
      <c r="A12" s="48" t="s">
        <v>50</v>
      </c>
      <c r="B12" s="73" t="s">
        <v>182</v>
      </c>
      <c r="C12" s="84"/>
      <c r="D12" s="2"/>
    </row>
    <row r="13" spans="1:19" ht="31.5" customHeight="1" thickBot="1">
      <c r="A13" s="48" t="s">
        <v>171</v>
      </c>
      <c r="B13" s="73" t="s">
        <v>183</v>
      </c>
      <c r="C13" s="84"/>
      <c r="D13" s="2"/>
    </row>
    <row r="14" spans="1:19" ht="31.5" customHeight="1" thickBot="1">
      <c r="A14" s="48" t="s">
        <v>172</v>
      </c>
      <c r="B14" s="73" t="s">
        <v>184</v>
      </c>
      <c r="C14" s="84"/>
      <c r="D14" s="2"/>
    </row>
    <row r="15" spans="1:19" ht="31.5" customHeight="1" thickBot="1">
      <c r="A15" s="48" t="s">
        <v>173</v>
      </c>
      <c r="B15" s="73" t="s">
        <v>185</v>
      </c>
      <c r="C15" s="84"/>
      <c r="D15" s="2"/>
    </row>
    <row r="16" spans="1:19" ht="18" customHeight="1">
      <c r="A16" s="44"/>
      <c r="B16" s="33" t="s">
        <v>5</v>
      </c>
      <c r="C16" s="7">
        <f>SUM(C3:C15)</f>
        <v>0</v>
      </c>
      <c r="D16" s="2"/>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15" xr:uid="{FCA837F9-7188-4818-A558-850D66429DE3}">
      <formula1>0</formula1>
      <formula2>3</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O25"/>
  <sheetViews>
    <sheetView zoomScale="90" zoomScaleNormal="90" workbookViewId="0">
      <pane ySplit="2" topLeftCell="A16" activePane="bottomLeft" state="frozen"/>
      <selection pane="bottomLeft" activeCell="B26" sqref="B26"/>
    </sheetView>
  </sheetViews>
  <sheetFormatPr defaultRowHeight="15.75"/>
  <cols>
    <col min="1" max="1" width="6.77734375" style="49" customWidth="1"/>
    <col min="2" max="2" width="110.77734375" style="9" customWidth="1"/>
    <col min="3" max="3" width="6.77734375" style="83" customWidth="1"/>
    <col min="4" max="4" width="35.77734375" customWidth="1"/>
  </cols>
  <sheetData>
    <row r="1" spans="1:15">
      <c r="B1" s="53" t="s">
        <v>187</v>
      </c>
    </row>
    <row r="2" spans="1:15">
      <c r="A2" s="43" t="s">
        <v>0</v>
      </c>
      <c r="B2" s="86" t="s">
        <v>1</v>
      </c>
      <c r="C2" s="13" t="s">
        <v>2</v>
      </c>
      <c r="D2" s="35" t="s">
        <v>32</v>
      </c>
    </row>
    <row r="3" spans="1:15" ht="30" customHeight="1">
      <c r="A3" s="43">
        <v>4.0999999999999996</v>
      </c>
      <c r="B3" s="88" t="s">
        <v>188</v>
      </c>
      <c r="C3" s="84"/>
      <c r="D3" s="2"/>
      <c r="O3" s="4">
        <v>0</v>
      </c>
    </row>
    <row r="4" spans="1:15" ht="30" customHeight="1">
      <c r="A4" s="43">
        <v>4.2</v>
      </c>
      <c r="B4" s="88" t="s">
        <v>189</v>
      </c>
      <c r="C4" s="84"/>
      <c r="D4" s="2"/>
      <c r="O4" s="4">
        <v>1</v>
      </c>
    </row>
    <row r="5" spans="1:15" ht="30" customHeight="1">
      <c r="A5" s="43">
        <v>4.3</v>
      </c>
      <c r="B5" s="88" t="s">
        <v>190</v>
      </c>
      <c r="C5" s="84"/>
      <c r="D5" s="2"/>
      <c r="O5" s="4">
        <v>2</v>
      </c>
    </row>
    <row r="6" spans="1:15" ht="30" customHeight="1">
      <c r="A6" s="43">
        <v>4.4000000000000004</v>
      </c>
      <c r="B6" s="88" t="s">
        <v>191</v>
      </c>
      <c r="C6" s="84"/>
      <c r="D6" s="2"/>
      <c r="O6" s="4">
        <v>3</v>
      </c>
    </row>
    <row r="7" spans="1:15" ht="30" customHeight="1">
      <c r="A7" s="43">
        <v>4.5</v>
      </c>
      <c r="B7" s="88" t="s">
        <v>192</v>
      </c>
      <c r="C7" s="84"/>
      <c r="D7" s="2"/>
      <c r="O7" s="4"/>
    </row>
    <row r="8" spans="1:15" ht="30" customHeight="1">
      <c r="A8" s="43">
        <v>4.5999999999999996</v>
      </c>
      <c r="B8" s="88" t="s">
        <v>193</v>
      </c>
      <c r="C8" s="84"/>
      <c r="D8" s="2"/>
    </row>
    <row r="9" spans="1:15" ht="30" customHeight="1">
      <c r="A9" s="43">
        <v>4.7</v>
      </c>
      <c r="B9" s="88" t="s">
        <v>194</v>
      </c>
      <c r="C9" s="84"/>
      <c r="D9" s="2"/>
    </row>
    <row r="10" spans="1:15" ht="30" customHeight="1">
      <c r="A10" s="43">
        <v>4.8</v>
      </c>
      <c r="B10" s="88" t="s">
        <v>195</v>
      </c>
      <c r="C10" s="84"/>
      <c r="D10" s="2"/>
    </row>
    <row r="11" spans="1:15" ht="30" customHeight="1">
      <c r="A11" s="43">
        <v>4.9000000000000004</v>
      </c>
      <c r="B11" s="88" t="s">
        <v>196</v>
      </c>
      <c r="C11" s="84"/>
      <c r="D11" s="2"/>
    </row>
    <row r="12" spans="1:15" ht="30" customHeight="1">
      <c r="A12" s="85" t="s">
        <v>51</v>
      </c>
      <c r="B12" s="88" t="s">
        <v>197</v>
      </c>
      <c r="C12" s="84"/>
      <c r="D12" s="2"/>
    </row>
    <row r="13" spans="1:15" ht="30" customHeight="1">
      <c r="A13" s="43">
        <v>4.1100000000000003</v>
      </c>
      <c r="B13" s="88" t="s">
        <v>198</v>
      </c>
      <c r="C13" s="84"/>
      <c r="D13" s="2"/>
    </row>
    <row r="14" spans="1:15" ht="30" customHeight="1">
      <c r="A14" s="43">
        <v>4.12</v>
      </c>
      <c r="B14" s="88" t="s">
        <v>199</v>
      </c>
      <c r="C14" s="84"/>
      <c r="D14" s="2"/>
    </row>
    <row r="15" spans="1:15" ht="30" customHeight="1">
      <c r="A15" s="43">
        <v>4.13</v>
      </c>
      <c r="B15" s="88" t="s">
        <v>200</v>
      </c>
      <c r="C15" s="84"/>
      <c r="D15" s="2"/>
    </row>
    <row r="16" spans="1:15" ht="30" customHeight="1">
      <c r="A16" s="43">
        <v>4.1399999999999997</v>
      </c>
      <c r="B16" s="88" t="s">
        <v>201</v>
      </c>
      <c r="C16" s="84"/>
      <c r="D16" s="2"/>
    </row>
    <row r="17" spans="1:4" ht="30" customHeight="1">
      <c r="A17" s="43">
        <v>4.1500000000000004</v>
      </c>
      <c r="B17" s="88" t="s">
        <v>202</v>
      </c>
      <c r="C17" s="84"/>
      <c r="D17" s="2"/>
    </row>
    <row r="18" spans="1:4" ht="30" customHeight="1">
      <c r="A18" s="43">
        <v>4.16</v>
      </c>
      <c r="B18" s="88" t="s">
        <v>203</v>
      </c>
      <c r="C18" s="84"/>
      <c r="D18" s="2"/>
    </row>
    <row r="19" spans="1:4" ht="30" customHeight="1">
      <c r="A19" s="43">
        <v>4.17</v>
      </c>
      <c r="B19" s="88" t="s">
        <v>204</v>
      </c>
      <c r="C19" s="84"/>
      <c r="D19" s="2"/>
    </row>
    <row r="20" spans="1:4" ht="30" customHeight="1">
      <c r="A20" s="43">
        <v>4.18</v>
      </c>
      <c r="B20" s="88" t="s">
        <v>205</v>
      </c>
      <c r="C20" s="84"/>
      <c r="D20" s="2"/>
    </row>
    <row r="21" spans="1:4" ht="30" customHeight="1">
      <c r="A21" s="43">
        <v>4.1900000000000004</v>
      </c>
      <c r="B21" s="88" t="s">
        <v>206</v>
      </c>
      <c r="C21" s="84"/>
      <c r="D21" s="2"/>
    </row>
    <row r="22" spans="1:4" ht="30" customHeight="1">
      <c r="A22" s="49" t="s">
        <v>210</v>
      </c>
      <c r="B22" s="88" t="s">
        <v>207</v>
      </c>
      <c r="C22" s="84"/>
      <c r="D22" s="2"/>
    </row>
    <row r="23" spans="1:4" ht="30" customHeight="1">
      <c r="A23" s="49" t="s">
        <v>211</v>
      </c>
      <c r="B23" s="88" t="s">
        <v>208</v>
      </c>
      <c r="C23" s="84"/>
      <c r="D23" s="2"/>
    </row>
    <row r="24" spans="1:4" ht="30" customHeight="1">
      <c r="A24" s="49" t="s">
        <v>212</v>
      </c>
      <c r="B24" s="88" t="s">
        <v>209</v>
      </c>
      <c r="C24" s="84"/>
      <c r="D24" s="2"/>
    </row>
    <row r="25" spans="1:4">
      <c r="B25" s="34" t="s">
        <v>5</v>
      </c>
      <c r="C25" s="13">
        <f>SUM(C3:C24)</f>
        <v>0</v>
      </c>
      <c r="D25" s="2"/>
    </row>
  </sheetData>
  <dataValidations count="1">
    <dataValidation type="whole" showInputMessage="1" showErrorMessage="1" errorTitle="Invalid Score" error="You have entered a wrong score, Please check and re-enter " promptTitle="Score" prompt="Enter value between 0 - 3 _x000a_" sqref="C3:C24" xr:uid="{B24406F8-352A-4D21-959A-C760D84BA67A}">
      <formula1>0</formula1>
      <formula2>3</formula2>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S33"/>
  <sheetViews>
    <sheetView zoomScale="90" zoomScaleNormal="90" workbookViewId="0">
      <pane ySplit="2" topLeftCell="A24" activePane="bottomLeft" state="frozen"/>
      <selection pane="bottomLeft" activeCell="B34" sqref="B34"/>
    </sheetView>
  </sheetViews>
  <sheetFormatPr defaultRowHeight="15.75"/>
  <cols>
    <col min="1" max="1" width="6.77734375" style="45" customWidth="1"/>
    <col min="2" max="2" width="110.77734375" style="9" customWidth="1"/>
    <col min="3" max="3" width="6.77734375" style="83" customWidth="1"/>
    <col min="4" max="4" width="35.77734375" customWidth="1"/>
  </cols>
  <sheetData>
    <row r="1" spans="1:19">
      <c r="B1" s="53" t="s">
        <v>243</v>
      </c>
    </row>
    <row r="2" spans="1:19">
      <c r="A2" s="41" t="s">
        <v>0</v>
      </c>
      <c r="B2" s="79" t="s">
        <v>1</v>
      </c>
      <c r="C2" s="13" t="s">
        <v>2</v>
      </c>
      <c r="D2" s="35" t="s">
        <v>32</v>
      </c>
    </row>
    <row r="3" spans="1:19" ht="30.75" customHeight="1">
      <c r="A3" s="44">
        <v>5.0999999999999996</v>
      </c>
      <c r="B3" s="90" t="s">
        <v>213</v>
      </c>
      <c r="C3" s="91"/>
      <c r="D3" s="2"/>
    </row>
    <row r="4" spans="1:19" ht="30.75" customHeight="1">
      <c r="A4" s="44">
        <v>5.2</v>
      </c>
      <c r="B4" s="90" t="s">
        <v>214</v>
      </c>
      <c r="C4" s="91"/>
      <c r="D4" s="2"/>
      <c r="S4" s="4">
        <v>0</v>
      </c>
    </row>
    <row r="5" spans="1:19" ht="30.75" customHeight="1">
      <c r="A5" s="44">
        <v>5.3</v>
      </c>
      <c r="B5" s="90" t="s">
        <v>215</v>
      </c>
      <c r="C5" s="91"/>
      <c r="D5" s="2"/>
      <c r="S5" s="4">
        <v>1</v>
      </c>
    </row>
    <row r="6" spans="1:19" ht="30.75" customHeight="1">
      <c r="A6" s="44">
        <v>5.4</v>
      </c>
      <c r="B6" s="90" t="s">
        <v>216</v>
      </c>
      <c r="C6" s="91"/>
      <c r="D6" s="2"/>
      <c r="S6" s="4">
        <v>2</v>
      </c>
    </row>
    <row r="7" spans="1:19" ht="30.75" customHeight="1">
      <c r="A7" s="44">
        <v>5.5</v>
      </c>
      <c r="B7" s="90" t="s">
        <v>217</v>
      </c>
      <c r="C7" s="91"/>
      <c r="D7" s="2"/>
      <c r="S7" s="4">
        <v>3</v>
      </c>
    </row>
    <row r="8" spans="1:19" ht="30.75" customHeight="1">
      <c r="A8" s="44">
        <v>5.6</v>
      </c>
      <c r="B8" s="90" t="s">
        <v>218</v>
      </c>
      <c r="C8" s="91"/>
      <c r="D8" s="2"/>
    </row>
    <row r="9" spans="1:19" ht="30.75" customHeight="1">
      <c r="A9" s="44">
        <v>5.7</v>
      </c>
      <c r="B9" s="90" t="s">
        <v>219</v>
      </c>
      <c r="C9" s="91"/>
      <c r="D9" s="2"/>
    </row>
    <row r="10" spans="1:19" ht="30.75" customHeight="1">
      <c r="A10" s="44">
        <v>5.8</v>
      </c>
      <c r="B10" s="90" t="s">
        <v>220</v>
      </c>
      <c r="C10" s="91"/>
      <c r="D10" s="2"/>
    </row>
    <row r="11" spans="1:19" ht="30.75" customHeight="1">
      <c r="A11" s="44">
        <v>5.9</v>
      </c>
      <c r="B11" s="90" t="s">
        <v>221</v>
      </c>
      <c r="C11" s="91"/>
      <c r="D11" s="2"/>
    </row>
    <row r="12" spans="1:19" ht="30.75" customHeight="1">
      <c r="A12" s="48" t="s">
        <v>52</v>
      </c>
      <c r="B12" s="90" t="s">
        <v>222</v>
      </c>
      <c r="C12" s="91"/>
      <c r="D12" s="2"/>
    </row>
    <row r="13" spans="1:19" ht="30.75" customHeight="1">
      <c r="A13" s="44">
        <v>5.1100000000000003</v>
      </c>
      <c r="B13" s="90" t="s">
        <v>223</v>
      </c>
      <c r="C13" s="91"/>
      <c r="D13" s="2"/>
    </row>
    <row r="14" spans="1:19" ht="30.75" customHeight="1">
      <c r="A14" s="44">
        <v>5.12</v>
      </c>
      <c r="B14" s="90" t="s">
        <v>224</v>
      </c>
      <c r="C14" s="91"/>
      <c r="D14" s="2"/>
    </row>
    <row r="15" spans="1:19" ht="30.75" customHeight="1">
      <c r="A15" s="44">
        <v>5.13</v>
      </c>
      <c r="B15" s="90" t="s">
        <v>225</v>
      </c>
      <c r="C15" s="91"/>
      <c r="D15" s="2"/>
    </row>
    <row r="16" spans="1:19" ht="30.75" customHeight="1">
      <c r="A16" s="44">
        <v>5.14</v>
      </c>
      <c r="B16" s="90" t="s">
        <v>226</v>
      </c>
      <c r="C16" s="91"/>
      <c r="D16" s="2"/>
    </row>
    <row r="17" spans="1:4" ht="30.75" customHeight="1">
      <c r="A17" s="44">
        <v>5.15</v>
      </c>
      <c r="B17" s="90" t="s">
        <v>227</v>
      </c>
      <c r="C17" s="91"/>
      <c r="D17" s="2"/>
    </row>
    <row r="18" spans="1:4" ht="30.75" customHeight="1">
      <c r="A18" s="44">
        <v>5.16</v>
      </c>
      <c r="B18" s="90" t="s">
        <v>228</v>
      </c>
      <c r="C18" s="91"/>
      <c r="D18" s="2"/>
    </row>
    <row r="19" spans="1:4" ht="30.75" customHeight="1">
      <c r="A19" s="44">
        <v>5.17</v>
      </c>
      <c r="B19" s="90" t="s">
        <v>229</v>
      </c>
      <c r="C19" s="91"/>
      <c r="D19" s="2"/>
    </row>
    <row r="20" spans="1:4" ht="30.75" customHeight="1">
      <c r="A20" s="44">
        <v>5.18</v>
      </c>
      <c r="B20" s="90" t="s">
        <v>230</v>
      </c>
      <c r="C20" s="91"/>
      <c r="D20" s="2"/>
    </row>
    <row r="21" spans="1:4" ht="30.75" customHeight="1">
      <c r="A21" s="44">
        <v>5.19</v>
      </c>
      <c r="B21" s="90" t="s">
        <v>231</v>
      </c>
      <c r="C21" s="91"/>
      <c r="D21" s="2"/>
    </row>
    <row r="22" spans="1:4" ht="30.75" customHeight="1">
      <c r="A22" s="44" t="s">
        <v>244</v>
      </c>
      <c r="B22" s="90" t="s">
        <v>232</v>
      </c>
      <c r="C22" s="91"/>
      <c r="D22" s="2"/>
    </row>
    <row r="23" spans="1:4" ht="30.75" customHeight="1">
      <c r="A23" s="44" t="s">
        <v>245</v>
      </c>
      <c r="B23" s="90" t="s">
        <v>233</v>
      </c>
      <c r="C23" s="91"/>
      <c r="D23" s="2"/>
    </row>
    <row r="24" spans="1:4" ht="30.75" customHeight="1">
      <c r="A24" s="44" t="s">
        <v>246</v>
      </c>
      <c r="B24" s="90" t="s">
        <v>234</v>
      </c>
      <c r="C24" s="91"/>
      <c r="D24" s="2"/>
    </row>
    <row r="25" spans="1:4" ht="30.75" customHeight="1">
      <c r="A25" s="44" t="s">
        <v>247</v>
      </c>
      <c r="B25" s="90" t="s">
        <v>235</v>
      </c>
      <c r="C25" s="91"/>
      <c r="D25" s="2"/>
    </row>
    <row r="26" spans="1:4" ht="30.75" customHeight="1">
      <c r="A26" s="44" t="s">
        <v>248</v>
      </c>
      <c r="B26" s="90" t="s">
        <v>236</v>
      </c>
      <c r="C26" s="91"/>
      <c r="D26" s="2"/>
    </row>
    <row r="27" spans="1:4" ht="30.75" customHeight="1">
      <c r="A27" s="44" t="s">
        <v>249</v>
      </c>
      <c r="B27" s="90" t="s">
        <v>237</v>
      </c>
      <c r="C27" s="91"/>
      <c r="D27" s="2"/>
    </row>
    <row r="28" spans="1:4" ht="30.75" customHeight="1">
      <c r="A28" s="44" t="s">
        <v>250</v>
      </c>
      <c r="B28" s="90" t="s">
        <v>238</v>
      </c>
      <c r="C28" s="91"/>
      <c r="D28" s="2"/>
    </row>
    <row r="29" spans="1:4" ht="30.75" customHeight="1">
      <c r="A29" s="44" t="s">
        <v>251</v>
      </c>
      <c r="B29" s="90" t="s">
        <v>239</v>
      </c>
      <c r="C29" s="91"/>
      <c r="D29" s="2"/>
    </row>
    <row r="30" spans="1:4" ht="30.75" customHeight="1">
      <c r="A30" s="44" t="s">
        <v>252</v>
      </c>
      <c r="B30" s="90" t="s">
        <v>240</v>
      </c>
      <c r="C30" s="91"/>
      <c r="D30" s="2"/>
    </row>
    <row r="31" spans="1:4" ht="30.75" customHeight="1">
      <c r="A31" s="44" t="s">
        <v>253</v>
      </c>
      <c r="B31" s="90" t="s">
        <v>241</v>
      </c>
      <c r="C31" s="91"/>
      <c r="D31" s="2"/>
    </row>
    <row r="32" spans="1:4" ht="30.75" customHeight="1">
      <c r="A32" s="44" t="s">
        <v>254</v>
      </c>
      <c r="B32" s="90" t="s">
        <v>242</v>
      </c>
      <c r="C32" s="91"/>
      <c r="D32" s="2"/>
    </row>
    <row r="33" spans="2:4">
      <c r="B33" s="34" t="s">
        <v>5</v>
      </c>
      <c r="C33" s="7">
        <f>SUM(C3:C32)</f>
        <v>0</v>
      </c>
      <c r="D33" s="2"/>
    </row>
  </sheetData>
  <phoneticPr fontId="12" type="noConversion"/>
  <dataValidations count="2">
    <dataValidation type="whole" showInputMessage="1" showErrorMessage="1" errorTitle="Invalid Score" error="You have entered a wrong score, Please check and re-enter " promptTitle="Criterion Score" prompt="Enter value between 0 - 3 " sqref="C3:C16" xr:uid="{00000000-0002-0000-0400-000000000000}">
      <formula1>0</formula1>
      <formula2>3</formula2>
    </dataValidation>
    <dataValidation type="whole" showInputMessage="1" showErrorMessage="1" errorTitle="Invalid Score" error="You have entered a wrong score, Please check and re-enter " promptTitle="Score" prompt="Enter value between 0 - 3 _x000a_" sqref="C17:C32" xr:uid="{6B5F52B5-FA5B-4B1F-98D9-D6AD0736751C}">
      <formula1>0</formula1>
      <formula2>3</formula2>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P27"/>
  <sheetViews>
    <sheetView zoomScale="85" zoomScaleNormal="90" workbookViewId="0">
      <pane ySplit="2" topLeftCell="A17" activePane="bottomLeft" state="frozen"/>
      <selection pane="bottomLeft" activeCell="C27" sqref="C27"/>
    </sheetView>
  </sheetViews>
  <sheetFormatPr defaultRowHeight="15.75"/>
  <cols>
    <col min="1" max="1" width="6.77734375" style="45" customWidth="1"/>
    <col min="2" max="2" width="110.77734375" customWidth="1"/>
    <col min="3" max="3" width="6.77734375" style="14" customWidth="1"/>
    <col min="4" max="4" width="35.77734375" customWidth="1"/>
  </cols>
  <sheetData>
    <row r="1" spans="1:16">
      <c r="B1" s="55" t="s">
        <v>255</v>
      </c>
    </row>
    <row r="2" spans="1:16">
      <c r="A2" s="41" t="s">
        <v>0</v>
      </c>
      <c r="B2" s="76" t="s">
        <v>1</v>
      </c>
      <c r="C2" s="13" t="s">
        <v>2</v>
      </c>
      <c r="D2" s="35" t="s">
        <v>32</v>
      </c>
    </row>
    <row r="3" spans="1:16" ht="30" customHeight="1">
      <c r="A3" s="41">
        <v>6.1</v>
      </c>
      <c r="B3" s="92" t="s">
        <v>256</v>
      </c>
      <c r="C3" s="15"/>
      <c r="D3" s="2"/>
    </row>
    <row r="4" spans="1:16" ht="30" customHeight="1">
      <c r="A4" s="41">
        <v>6.2</v>
      </c>
      <c r="B4" s="92" t="s">
        <v>257</v>
      </c>
      <c r="C4" s="15"/>
      <c r="D4" s="2"/>
    </row>
    <row r="5" spans="1:16" ht="30" customHeight="1">
      <c r="A5" s="41">
        <v>6.3</v>
      </c>
      <c r="B5" s="92" t="s">
        <v>258</v>
      </c>
      <c r="C5" s="15"/>
      <c r="D5" s="2"/>
    </row>
    <row r="6" spans="1:16" ht="30" customHeight="1">
      <c r="A6" s="41">
        <v>6.4</v>
      </c>
      <c r="B6" s="92" t="s">
        <v>259</v>
      </c>
      <c r="C6" s="15"/>
      <c r="D6" s="2"/>
    </row>
    <row r="7" spans="1:16" ht="30" customHeight="1">
      <c r="A7" s="41">
        <v>6.5</v>
      </c>
      <c r="B7" s="92" t="s">
        <v>260</v>
      </c>
      <c r="C7" s="15"/>
      <c r="D7" s="2"/>
    </row>
    <row r="8" spans="1:16" ht="30" customHeight="1">
      <c r="A8" s="41">
        <v>6.6</v>
      </c>
      <c r="B8" s="92" t="s">
        <v>261</v>
      </c>
      <c r="C8" s="15"/>
      <c r="D8" s="2"/>
    </row>
    <row r="9" spans="1:16" ht="30" customHeight="1">
      <c r="A9" s="41">
        <v>6.7</v>
      </c>
      <c r="B9" s="92" t="s">
        <v>262</v>
      </c>
      <c r="C9" s="15"/>
      <c r="D9" s="2"/>
      <c r="P9" s="4">
        <v>0</v>
      </c>
    </row>
    <row r="10" spans="1:16" ht="30" customHeight="1">
      <c r="A10" s="41">
        <v>6.8</v>
      </c>
      <c r="B10" s="92" t="s">
        <v>263</v>
      </c>
      <c r="C10" s="15"/>
      <c r="D10" s="2"/>
      <c r="P10" s="4">
        <v>1</v>
      </c>
    </row>
    <row r="11" spans="1:16" ht="30" customHeight="1">
      <c r="A11" s="41">
        <v>6.9</v>
      </c>
      <c r="B11" s="92" t="s">
        <v>264</v>
      </c>
      <c r="C11" s="15"/>
      <c r="D11" s="2"/>
      <c r="P11" s="4">
        <v>2</v>
      </c>
    </row>
    <row r="12" spans="1:16" ht="30" customHeight="1">
      <c r="A12" s="89" t="s">
        <v>53</v>
      </c>
      <c r="B12" s="92" t="s">
        <v>265</v>
      </c>
      <c r="C12" s="15"/>
      <c r="D12" s="2"/>
      <c r="P12" s="4">
        <v>3</v>
      </c>
    </row>
    <row r="13" spans="1:16" ht="30" customHeight="1">
      <c r="A13" s="41" t="s">
        <v>280</v>
      </c>
      <c r="B13" s="92" t="s">
        <v>266</v>
      </c>
      <c r="C13" s="15"/>
      <c r="D13" s="2"/>
      <c r="P13" s="4"/>
    </row>
    <row r="14" spans="1:16" ht="30" customHeight="1">
      <c r="A14" s="41" t="s">
        <v>282</v>
      </c>
      <c r="B14" s="92" t="s">
        <v>267</v>
      </c>
      <c r="C14" s="15"/>
      <c r="D14" s="2"/>
    </row>
    <row r="15" spans="1:16" ht="30" customHeight="1">
      <c r="A15" s="41" t="s">
        <v>283</v>
      </c>
      <c r="B15" s="92" t="s">
        <v>268</v>
      </c>
      <c r="C15" s="15"/>
      <c r="D15" s="2"/>
    </row>
    <row r="16" spans="1:16" ht="30" customHeight="1">
      <c r="A16" s="41" t="s">
        <v>284</v>
      </c>
      <c r="B16" s="92" t="s">
        <v>269</v>
      </c>
      <c r="C16" s="15"/>
      <c r="D16" s="2"/>
    </row>
    <row r="17" spans="1:4" ht="30" customHeight="1">
      <c r="A17" s="41" t="s">
        <v>285</v>
      </c>
      <c r="B17" s="92" t="s">
        <v>270</v>
      </c>
      <c r="C17" s="15"/>
      <c r="D17" s="2"/>
    </row>
    <row r="18" spans="1:4" ht="30" customHeight="1">
      <c r="A18" s="41" t="s">
        <v>286</v>
      </c>
      <c r="B18" s="92" t="s">
        <v>271</v>
      </c>
      <c r="C18" s="15"/>
      <c r="D18" s="2"/>
    </row>
    <row r="19" spans="1:4" ht="30" customHeight="1">
      <c r="A19" s="41" t="s">
        <v>287</v>
      </c>
      <c r="B19" s="92" t="s">
        <v>272</v>
      </c>
      <c r="C19" s="15"/>
      <c r="D19" s="2"/>
    </row>
    <row r="20" spans="1:4" ht="30" customHeight="1">
      <c r="A20" s="41" t="s">
        <v>288</v>
      </c>
      <c r="B20" s="92" t="s">
        <v>273</v>
      </c>
      <c r="C20" s="15"/>
      <c r="D20" s="2"/>
    </row>
    <row r="21" spans="1:4" ht="30" customHeight="1">
      <c r="A21" s="41" t="s">
        <v>289</v>
      </c>
      <c r="B21" s="92" t="s">
        <v>274</v>
      </c>
      <c r="C21" s="15"/>
      <c r="D21" s="2"/>
    </row>
    <row r="22" spans="1:4" ht="30" customHeight="1">
      <c r="A22" s="41" t="s">
        <v>290</v>
      </c>
      <c r="B22" s="92" t="s">
        <v>275</v>
      </c>
      <c r="C22" s="15"/>
      <c r="D22" s="2"/>
    </row>
    <row r="23" spans="1:4" ht="30" customHeight="1">
      <c r="A23" s="41" t="s">
        <v>291</v>
      </c>
      <c r="B23" s="92" t="s">
        <v>276</v>
      </c>
      <c r="C23" s="15"/>
      <c r="D23" s="2"/>
    </row>
    <row r="24" spans="1:4" ht="30" customHeight="1">
      <c r="A24" s="41" t="s">
        <v>281</v>
      </c>
      <c r="B24" s="92" t="s">
        <v>277</v>
      </c>
      <c r="C24" s="15"/>
      <c r="D24" s="2"/>
    </row>
    <row r="25" spans="1:4" ht="30" customHeight="1">
      <c r="A25" s="41" t="s">
        <v>292</v>
      </c>
      <c r="B25" s="92" t="s">
        <v>278</v>
      </c>
      <c r="C25" s="15"/>
      <c r="D25" s="2"/>
    </row>
    <row r="26" spans="1:4" ht="30" customHeight="1">
      <c r="A26" s="44" t="s">
        <v>293</v>
      </c>
      <c r="B26" s="77" t="s">
        <v>279</v>
      </c>
      <c r="C26" s="15"/>
      <c r="D26" s="2"/>
    </row>
    <row r="27" spans="1:4">
      <c r="A27" s="44"/>
      <c r="B27" s="93" t="s">
        <v>5</v>
      </c>
      <c r="C27" s="12">
        <f>SUM(C3:C26)</f>
        <v>0</v>
      </c>
      <c r="D27" s="2"/>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26" xr:uid="{4C8793DE-FBD2-4C24-A99C-CCBF7679C999}">
      <formula1>0</formula1>
      <formula2>3</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Q31"/>
  <sheetViews>
    <sheetView zoomScale="90" zoomScaleNormal="90" workbookViewId="0">
      <pane ySplit="2" topLeftCell="A23" activePane="bottomLeft" state="frozen"/>
      <selection pane="bottomLeft" activeCell="C31" sqref="C31"/>
    </sheetView>
  </sheetViews>
  <sheetFormatPr defaultRowHeight="15.75"/>
  <cols>
    <col min="1" max="1" width="6.77734375" style="45" customWidth="1"/>
    <col min="2" max="2" width="110.77734375" style="9" customWidth="1"/>
    <col min="3" max="3" width="6.77734375" style="14" customWidth="1"/>
    <col min="4" max="4" width="35.77734375" customWidth="1"/>
  </cols>
  <sheetData>
    <row r="1" spans="1:17">
      <c r="B1" s="53" t="s">
        <v>294</v>
      </c>
    </row>
    <row r="2" spans="1:17">
      <c r="A2" s="41" t="s">
        <v>0</v>
      </c>
      <c r="B2" s="79" t="s">
        <v>1</v>
      </c>
      <c r="C2" s="13" t="s">
        <v>2</v>
      </c>
      <c r="D2" s="35" t="s">
        <v>32</v>
      </c>
    </row>
    <row r="3" spans="1:17" ht="33" customHeight="1">
      <c r="A3" s="41">
        <v>7.1</v>
      </c>
      <c r="B3" s="88" t="s">
        <v>295</v>
      </c>
      <c r="C3" s="31"/>
      <c r="D3" s="2"/>
      <c r="Q3" s="4">
        <v>0</v>
      </c>
    </row>
    <row r="4" spans="1:17" ht="33" customHeight="1">
      <c r="A4" s="41">
        <v>7.2</v>
      </c>
      <c r="B4" s="88" t="s">
        <v>296</v>
      </c>
      <c r="C4" s="31"/>
      <c r="D4" s="2"/>
      <c r="Q4" s="4">
        <v>1</v>
      </c>
    </row>
    <row r="5" spans="1:17" ht="33" customHeight="1">
      <c r="A5" s="41">
        <v>7.3</v>
      </c>
      <c r="B5" s="88" t="s">
        <v>297</v>
      </c>
      <c r="C5" s="31"/>
      <c r="D5" s="2"/>
      <c r="Q5" s="4">
        <v>2</v>
      </c>
    </row>
    <row r="6" spans="1:17" ht="33" customHeight="1">
      <c r="A6" s="41">
        <v>7.4</v>
      </c>
      <c r="B6" s="88" t="s">
        <v>298</v>
      </c>
      <c r="C6" s="31"/>
      <c r="D6" s="2"/>
      <c r="Q6" s="4">
        <v>3</v>
      </c>
    </row>
    <row r="7" spans="1:17" ht="33" customHeight="1">
      <c r="A7" s="41">
        <v>7.5</v>
      </c>
      <c r="B7" s="88" t="s">
        <v>299</v>
      </c>
      <c r="C7" s="31"/>
      <c r="D7" s="2"/>
    </row>
    <row r="8" spans="1:17" ht="33" customHeight="1">
      <c r="A8" s="41">
        <v>7.6</v>
      </c>
      <c r="B8" s="88" t="s">
        <v>300</v>
      </c>
      <c r="C8" s="31"/>
      <c r="D8" s="2"/>
    </row>
    <row r="9" spans="1:17" ht="33" customHeight="1">
      <c r="A9" s="41">
        <v>7.7</v>
      </c>
      <c r="B9" s="88" t="s">
        <v>301</v>
      </c>
      <c r="C9" s="31"/>
      <c r="D9" s="2"/>
    </row>
    <row r="10" spans="1:17" ht="33" customHeight="1">
      <c r="A10" s="41">
        <v>7.8</v>
      </c>
      <c r="B10" s="88" t="s">
        <v>302</v>
      </c>
      <c r="C10" s="31"/>
      <c r="D10" s="2"/>
    </row>
    <row r="11" spans="1:17" ht="33" customHeight="1">
      <c r="A11" s="41">
        <v>7.9</v>
      </c>
      <c r="B11" s="88" t="s">
        <v>303</v>
      </c>
      <c r="C11" s="31"/>
      <c r="D11" s="2"/>
    </row>
    <row r="12" spans="1:17" ht="33" customHeight="1">
      <c r="A12" s="89" t="s">
        <v>54</v>
      </c>
      <c r="B12" s="88" t="s">
        <v>304</v>
      </c>
      <c r="C12" s="31"/>
      <c r="D12" s="2"/>
    </row>
    <row r="13" spans="1:17" ht="33" customHeight="1">
      <c r="A13" s="41">
        <v>7.11</v>
      </c>
      <c r="B13" s="88" t="s">
        <v>305</v>
      </c>
      <c r="C13" s="31"/>
      <c r="D13" s="2"/>
    </row>
    <row r="14" spans="1:17" ht="33" customHeight="1">
      <c r="A14" s="41">
        <v>7.12</v>
      </c>
      <c r="B14" s="88" t="s">
        <v>306</v>
      </c>
      <c r="C14" s="31"/>
      <c r="D14" s="2"/>
    </row>
    <row r="15" spans="1:17" ht="33" customHeight="1">
      <c r="A15" s="41">
        <v>7.13</v>
      </c>
      <c r="B15" s="88" t="s">
        <v>307</v>
      </c>
      <c r="C15" s="31"/>
      <c r="D15" s="2"/>
    </row>
    <row r="16" spans="1:17" ht="33" customHeight="1">
      <c r="A16" s="41">
        <v>7.14</v>
      </c>
      <c r="B16" s="88" t="s">
        <v>308</v>
      </c>
      <c r="C16" s="31"/>
      <c r="D16" s="2"/>
    </row>
    <row r="17" spans="1:4" ht="33" customHeight="1">
      <c r="A17" s="41">
        <v>7.15</v>
      </c>
      <c r="B17" s="88" t="s">
        <v>309</v>
      </c>
      <c r="C17" s="31"/>
      <c r="D17" s="2"/>
    </row>
    <row r="18" spans="1:4" ht="33" customHeight="1">
      <c r="A18" s="41">
        <v>7.16</v>
      </c>
      <c r="B18" s="88" t="s">
        <v>310</v>
      </c>
      <c r="C18" s="31"/>
      <c r="D18" s="2"/>
    </row>
    <row r="19" spans="1:4" ht="33" customHeight="1">
      <c r="A19" s="41">
        <v>7.17</v>
      </c>
      <c r="B19" s="88" t="s">
        <v>311</v>
      </c>
      <c r="C19" s="31"/>
      <c r="D19" s="2"/>
    </row>
    <row r="20" spans="1:4" ht="33" customHeight="1">
      <c r="A20" s="41">
        <v>7.18</v>
      </c>
      <c r="B20" s="88" t="s">
        <v>312</v>
      </c>
      <c r="C20" s="31"/>
      <c r="D20" s="2"/>
    </row>
    <row r="21" spans="1:4" ht="33" customHeight="1">
      <c r="A21" s="41">
        <v>7.19</v>
      </c>
      <c r="B21" s="88" t="s">
        <v>313</v>
      </c>
      <c r="C21" s="31"/>
      <c r="D21" s="2"/>
    </row>
    <row r="22" spans="1:4" ht="33" customHeight="1">
      <c r="A22" s="41" t="s">
        <v>55</v>
      </c>
      <c r="B22" s="88" t="s">
        <v>322</v>
      </c>
      <c r="C22" s="31"/>
      <c r="D22" s="2"/>
    </row>
    <row r="23" spans="1:4" ht="33" customHeight="1">
      <c r="A23" s="41" t="s">
        <v>323</v>
      </c>
      <c r="B23" s="88" t="s">
        <v>314</v>
      </c>
      <c r="C23" s="31"/>
      <c r="D23" s="2"/>
    </row>
    <row r="24" spans="1:4" ht="33" customHeight="1">
      <c r="A24" s="41" t="s">
        <v>324</v>
      </c>
      <c r="B24" s="88" t="s">
        <v>315</v>
      </c>
      <c r="C24" s="31"/>
      <c r="D24" s="2"/>
    </row>
    <row r="25" spans="1:4" ht="33" customHeight="1">
      <c r="A25" s="41" t="s">
        <v>325</v>
      </c>
      <c r="B25" s="88" t="s">
        <v>316</v>
      </c>
      <c r="C25" s="31"/>
      <c r="D25" s="2"/>
    </row>
    <row r="26" spans="1:4" ht="33" customHeight="1">
      <c r="A26" s="41" t="s">
        <v>326</v>
      </c>
      <c r="B26" s="88" t="s">
        <v>317</v>
      </c>
      <c r="C26" s="31"/>
      <c r="D26" s="2"/>
    </row>
    <row r="27" spans="1:4" ht="33" customHeight="1">
      <c r="A27" s="41" t="s">
        <v>327</v>
      </c>
      <c r="B27" s="88" t="s">
        <v>318</v>
      </c>
      <c r="C27" s="31"/>
      <c r="D27" s="2"/>
    </row>
    <row r="28" spans="1:4" ht="33" customHeight="1">
      <c r="A28" s="41" t="s">
        <v>328</v>
      </c>
      <c r="B28" s="88" t="s">
        <v>319</v>
      </c>
      <c r="C28" s="31"/>
      <c r="D28" s="2"/>
    </row>
    <row r="29" spans="1:4" ht="33" customHeight="1">
      <c r="A29" s="41" t="s">
        <v>329</v>
      </c>
      <c r="B29" s="88" t="s">
        <v>320</v>
      </c>
      <c r="C29" s="31"/>
      <c r="D29" s="2"/>
    </row>
    <row r="30" spans="1:4" ht="33" customHeight="1">
      <c r="A30" s="41" t="s">
        <v>330</v>
      </c>
      <c r="B30" s="88" t="s">
        <v>321</v>
      </c>
      <c r="C30" s="31"/>
      <c r="D30" s="2"/>
    </row>
    <row r="31" spans="1:4">
      <c r="B31" s="34" t="s">
        <v>5</v>
      </c>
      <c r="C31" s="78">
        <f>SUM(C3:C30)</f>
        <v>0</v>
      </c>
      <c r="D31" s="2"/>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30" xr:uid="{6631ECB4-F389-4279-A50D-953A99C0ED95}">
      <formula1>0</formula1>
      <formula2>3</formula2>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O24"/>
  <sheetViews>
    <sheetView zoomScale="90" zoomScaleNormal="90" workbookViewId="0">
      <pane ySplit="2" topLeftCell="A15" activePane="bottomLeft" state="frozen"/>
      <selection pane="bottomLeft" activeCell="C22" sqref="C22"/>
    </sheetView>
  </sheetViews>
  <sheetFormatPr defaultRowHeight="15.75"/>
  <cols>
    <col min="1" max="1" width="6.77734375" style="94" customWidth="1"/>
    <col min="2" max="2" width="110.77734375" style="9" customWidth="1"/>
    <col min="3" max="3" width="6.77734375" style="14" customWidth="1"/>
    <col min="4" max="4" width="35.77734375" customWidth="1"/>
  </cols>
  <sheetData>
    <row r="1" spans="1:15">
      <c r="B1" s="53" t="s">
        <v>331</v>
      </c>
    </row>
    <row r="2" spans="1:15">
      <c r="A2" s="95" t="s">
        <v>0</v>
      </c>
      <c r="B2" s="17" t="s">
        <v>1</v>
      </c>
      <c r="C2" s="7" t="s">
        <v>2</v>
      </c>
      <c r="D2" s="2" t="s">
        <v>32</v>
      </c>
    </row>
    <row r="3" spans="1:15" ht="31.5" customHeight="1">
      <c r="A3" s="95">
        <v>8.1</v>
      </c>
      <c r="B3" s="77" t="s">
        <v>332</v>
      </c>
      <c r="C3" s="15"/>
      <c r="D3" s="2"/>
      <c r="O3" s="4">
        <v>0</v>
      </c>
    </row>
    <row r="4" spans="1:15" ht="31.5" customHeight="1">
      <c r="A4" s="95">
        <v>8.1999999999999993</v>
      </c>
      <c r="B4" s="77" t="s">
        <v>333</v>
      </c>
      <c r="C4" s="15"/>
      <c r="D4" s="2"/>
      <c r="O4" s="4">
        <v>1</v>
      </c>
    </row>
    <row r="5" spans="1:15" ht="31.5" customHeight="1">
      <c r="A5" s="95">
        <v>8.3000000000000007</v>
      </c>
      <c r="B5" s="77" t="s">
        <v>334</v>
      </c>
      <c r="C5" s="15"/>
      <c r="D5" s="2"/>
      <c r="O5" s="4">
        <v>2</v>
      </c>
    </row>
    <row r="6" spans="1:15" ht="31.5" customHeight="1">
      <c r="A6" s="95">
        <v>8.4</v>
      </c>
      <c r="B6" s="77" t="s">
        <v>335</v>
      </c>
      <c r="C6" s="15"/>
      <c r="D6" s="2"/>
      <c r="O6" s="4">
        <v>3</v>
      </c>
    </row>
    <row r="7" spans="1:15" ht="31.5" customHeight="1">
      <c r="A7" s="95">
        <v>8.5</v>
      </c>
      <c r="B7" s="77" t="s">
        <v>336</v>
      </c>
      <c r="C7" s="15"/>
      <c r="D7" s="2"/>
    </row>
    <row r="8" spans="1:15" ht="31.5" customHeight="1">
      <c r="A8" s="95">
        <v>8.6</v>
      </c>
      <c r="B8" s="77" t="s">
        <v>337</v>
      </c>
      <c r="C8" s="15"/>
      <c r="D8" s="2"/>
    </row>
    <row r="9" spans="1:15" ht="31.5" customHeight="1">
      <c r="A9" s="95">
        <v>8.6999999999999993</v>
      </c>
      <c r="B9" s="77" t="s">
        <v>338</v>
      </c>
      <c r="C9" s="15"/>
      <c r="D9" s="2"/>
    </row>
    <row r="10" spans="1:15" ht="31.5" customHeight="1">
      <c r="A10" s="95">
        <v>8.8000000000000007</v>
      </c>
      <c r="B10" s="77" t="s">
        <v>339</v>
      </c>
      <c r="C10" s="15"/>
      <c r="D10" s="2"/>
    </row>
    <row r="11" spans="1:15" ht="31.5" customHeight="1">
      <c r="A11" s="95">
        <v>8.9</v>
      </c>
      <c r="B11" s="77" t="s">
        <v>340</v>
      </c>
      <c r="C11" s="15"/>
      <c r="D11" s="2"/>
    </row>
    <row r="12" spans="1:15" ht="31.5" customHeight="1">
      <c r="A12" s="96" t="s">
        <v>353</v>
      </c>
      <c r="B12" s="77" t="s">
        <v>341</v>
      </c>
      <c r="C12" s="15"/>
      <c r="D12" s="2"/>
    </row>
    <row r="13" spans="1:15" ht="31.5" customHeight="1">
      <c r="A13" s="94" t="s">
        <v>354</v>
      </c>
      <c r="B13" s="77" t="s">
        <v>342</v>
      </c>
      <c r="C13" s="15"/>
      <c r="D13" s="2"/>
    </row>
    <row r="14" spans="1:15" ht="31.5" customHeight="1">
      <c r="A14" s="96" t="s">
        <v>355</v>
      </c>
      <c r="B14" s="77" t="s">
        <v>343</v>
      </c>
      <c r="C14" s="15"/>
      <c r="D14" s="2"/>
    </row>
    <row r="15" spans="1:15" ht="31.5" customHeight="1">
      <c r="A15" s="94" t="s">
        <v>356</v>
      </c>
      <c r="B15" s="77" t="s">
        <v>344</v>
      </c>
      <c r="C15" s="15"/>
      <c r="D15" s="2"/>
    </row>
    <row r="16" spans="1:15" ht="31.5" customHeight="1">
      <c r="A16" s="96" t="s">
        <v>357</v>
      </c>
      <c r="B16" s="77" t="s">
        <v>345</v>
      </c>
      <c r="C16" s="15"/>
      <c r="D16" s="2"/>
    </row>
    <row r="17" spans="1:4" ht="31.5" customHeight="1">
      <c r="A17" s="94" t="s">
        <v>358</v>
      </c>
      <c r="B17" s="77" t="s">
        <v>346</v>
      </c>
      <c r="C17" s="15"/>
      <c r="D17" s="2"/>
    </row>
    <row r="18" spans="1:4" ht="31.5" customHeight="1">
      <c r="A18" s="96" t="s">
        <v>359</v>
      </c>
      <c r="B18" s="77" t="s">
        <v>347</v>
      </c>
      <c r="C18" s="15"/>
      <c r="D18" s="2"/>
    </row>
    <row r="19" spans="1:4" ht="31.5" customHeight="1">
      <c r="A19" s="94" t="s">
        <v>360</v>
      </c>
      <c r="B19" s="77" t="s">
        <v>348</v>
      </c>
      <c r="C19" s="15"/>
      <c r="D19" s="2"/>
    </row>
    <row r="20" spans="1:4" ht="31.5" customHeight="1">
      <c r="A20" s="94" t="s">
        <v>361</v>
      </c>
      <c r="B20" s="77" t="s">
        <v>349</v>
      </c>
      <c r="C20" s="15"/>
      <c r="D20" s="2"/>
    </row>
    <row r="21" spans="1:4" ht="31.5" customHeight="1">
      <c r="A21" s="94" t="s">
        <v>362</v>
      </c>
      <c r="B21" s="77" t="s">
        <v>350</v>
      </c>
      <c r="C21" s="15"/>
      <c r="D21" s="2"/>
    </row>
    <row r="22" spans="1:4" ht="31.5" customHeight="1">
      <c r="A22" s="94" t="s">
        <v>363</v>
      </c>
      <c r="B22" s="77" t="s">
        <v>351</v>
      </c>
      <c r="C22" s="15"/>
      <c r="D22" s="2"/>
    </row>
    <row r="23" spans="1:4" ht="31.5" customHeight="1">
      <c r="A23" s="94" t="s">
        <v>364</v>
      </c>
      <c r="B23" s="77" t="s">
        <v>352</v>
      </c>
      <c r="C23" s="15"/>
      <c r="D23" s="2"/>
    </row>
    <row r="24" spans="1:4">
      <c r="B24" s="34" t="s">
        <v>5</v>
      </c>
      <c r="C24" s="12">
        <f>SUM(C3:C23)</f>
        <v>0</v>
      </c>
      <c r="D24" s="2"/>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23" xr:uid="{6E27DA7C-4C3B-44CE-8B2F-4D72C5F4CECF}">
      <formula1>0</formula1>
      <formula2>3</formula2>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sheetPr>
  <dimension ref="A1:D30"/>
  <sheetViews>
    <sheetView zoomScale="90" zoomScaleNormal="90" workbookViewId="0">
      <pane ySplit="2" topLeftCell="A21" activePane="bottomLeft" state="frozen"/>
      <selection pane="bottomLeft" activeCell="B31" sqref="B31"/>
    </sheetView>
  </sheetViews>
  <sheetFormatPr defaultRowHeight="15.75"/>
  <cols>
    <col min="1" max="1" width="6.77734375" style="45" customWidth="1"/>
    <col min="2" max="2" width="110.77734375" style="16" customWidth="1"/>
    <col min="3" max="3" width="6.77734375" style="52" customWidth="1"/>
    <col min="4" max="4" width="35.77734375" customWidth="1"/>
  </cols>
  <sheetData>
    <row r="1" spans="1:4">
      <c r="B1" s="54" t="s">
        <v>365</v>
      </c>
    </row>
    <row r="2" spans="1:4">
      <c r="A2" s="46" t="s">
        <v>0</v>
      </c>
      <c r="B2" s="86" t="s">
        <v>1</v>
      </c>
      <c r="C2" s="51" t="s">
        <v>2</v>
      </c>
      <c r="D2" s="35" t="s">
        <v>32</v>
      </c>
    </row>
    <row r="3" spans="1:4" s="67" customFormat="1" ht="31.5" customHeight="1">
      <c r="A3" s="41">
        <v>9.1</v>
      </c>
      <c r="B3" s="87" t="s">
        <v>366</v>
      </c>
      <c r="C3" s="31"/>
      <c r="D3" s="69"/>
    </row>
    <row r="4" spans="1:4" s="67" customFormat="1" ht="31.5" customHeight="1">
      <c r="A4" s="41">
        <v>9.1999999999999993</v>
      </c>
      <c r="B4" s="87" t="s">
        <v>367</v>
      </c>
      <c r="C4" s="31"/>
      <c r="D4" s="69"/>
    </row>
    <row r="5" spans="1:4" s="67" customFormat="1" ht="31.5" customHeight="1">
      <c r="A5" s="41">
        <v>9.3000000000000007</v>
      </c>
      <c r="B5" s="87" t="s">
        <v>368</v>
      </c>
      <c r="C5" s="31"/>
      <c r="D5" s="69"/>
    </row>
    <row r="6" spans="1:4" s="67" customFormat="1" ht="31.5" customHeight="1">
      <c r="A6" s="41">
        <v>9.4</v>
      </c>
      <c r="B6" s="87" t="s">
        <v>369</v>
      </c>
      <c r="C6" s="31"/>
      <c r="D6" s="69"/>
    </row>
    <row r="7" spans="1:4" s="67" customFormat="1" ht="31.5" customHeight="1">
      <c r="A7" s="41">
        <v>9.5</v>
      </c>
      <c r="B7" s="87" t="s">
        <v>370</v>
      </c>
      <c r="C7" s="31"/>
      <c r="D7" s="69"/>
    </row>
    <row r="8" spans="1:4" s="67" customFormat="1" ht="31.5" customHeight="1">
      <c r="A8" s="41">
        <v>9.6</v>
      </c>
      <c r="B8" s="87" t="s">
        <v>371</v>
      </c>
      <c r="C8" s="31"/>
      <c r="D8" s="69"/>
    </row>
    <row r="9" spans="1:4" s="67" customFormat="1" ht="31.5" customHeight="1">
      <c r="A9" s="41">
        <v>9.6999999999999993</v>
      </c>
      <c r="B9" s="87" t="s">
        <v>372</v>
      </c>
      <c r="C9" s="31"/>
      <c r="D9" s="69"/>
    </row>
    <row r="10" spans="1:4" s="67" customFormat="1" ht="31.5" customHeight="1">
      <c r="A10" s="41">
        <v>9.8000000000000007</v>
      </c>
      <c r="B10" s="87" t="s">
        <v>373</v>
      </c>
      <c r="C10" s="31"/>
      <c r="D10" s="69"/>
    </row>
    <row r="11" spans="1:4" s="67" customFormat="1" ht="31.5" customHeight="1">
      <c r="A11" s="41">
        <v>9.9</v>
      </c>
      <c r="B11" s="87" t="s">
        <v>374</v>
      </c>
      <c r="C11" s="31"/>
      <c r="D11" s="69"/>
    </row>
    <row r="12" spans="1:4" s="67" customFormat="1" ht="31.5" customHeight="1">
      <c r="A12" s="41" t="s">
        <v>56</v>
      </c>
      <c r="B12" s="87" t="s">
        <v>375</v>
      </c>
      <c r="C12" s="31"/>
      <c r="D12" s="69"/>
    </row>
    <row r="13" spans="1:4" s="67" customFormat="1" ht="31.5" customHeight="1">
      <c r="A13" s="41">
        <v>9.11</v>
      </c>
      <c r="B13" s="87" t="s">
        <v>376</v>
      </c>
      <c r="C13" s="31"/>
      <c r="D13" s="69"/>
    </row>
    <row r="14" spans="1:4" s="67" customFormat="1" ht="31.5" customHeight="1">
      <c r="A14" s="41">
        <v>9.1199999999999992</v>
      </c>
      <c r="B14" s="87" t="s">
        <v>377</v>
      </c>
      <c r="C14" s="31"/>
      <c r="D14" s="69"/>
    </row>
    <row r="15" spans="1:4" s="67" customFormat="1" ht="31.5" customHeight="1">
      <c r="A15" s="41">
        <v>9.1300000000000008</v>
      </c>
      <c r="B15" s="87" t="s">
        <v>378</v>
      </c>
      <c r="C15" s="31"/>
      <c r="D15" s="69"/>
    </row>
    <row r="16" spans="1:4" ht="31.5" customHeight="1">
      <c r="A16" s="41">
        <v>9.14</v>
      </c>
      <c r="B16" s="87" t="s">
        <v>379</v>
      </c>
      <c r="C16" s="31"/>
      <c r="D16" s="2"/>
    </row>
    <row r="17" spans="1:4" ht="31.5" customHeight="1">
      <c r="A17" s="41">
        <v>9.15</v>
      </c>
      <c r="B17" s="87" t="s">
        <v>380</v>
      </c>
      <c r="C17" s="31"/>
      <c r="D17" s="2"/>
    </row>
    <row r="18" spans="1:4" ht="31.5" customHeight="1">
      <c r="A18" s="41">
        <v>9.1600000000000108</v>
      </c>
      <c r="B18" s="87" t="s">
        <v>381</v>
      </c>
      <c r="C18" s="31"/>
      <c r="D18" s="2"/>
    </row>
    <row r="19" spans="1:4" ht="31.5" customHeight="1">
      <c r="A19" s="41">
        <v>9.1700000000000106</v>
      </c>
      <c r="B19" s="87" t="s">
        <v>382</v>
      </c>
      <c r="C19" s="31"/>
      <c r="D19" s="2"/>
    </row>
    <row r="20" spans="1:4" ht="31.5" customHeight="1">
      <c r="A20" s="41">
        <v>9.1800000000000104</v>
      </c>
      <c r="B20" s="87" t="s">
        <v>383</v>
      </c>
      <c r="C20" s="31"/>
      <c r="D20" s="2"/>
    </row>
    <row r="21" spans="1:4" ht="31.5" customHeight="1">
      <c r="A21" s="41">
        <v>9.1900000000000102</v>
      </c>
      <c r="B21" s="87" t="s">
        <v>384</v>
      </c>
      <c r="C21" s="31"/>
      <c r="D21" s="2"/>
    </row>
    <row r="22" spans="1:4" ht="31.5" customHeight="1">
      <c r="A22" s="45" t="s">
        <v>393</v>
      </c>
      <c r="B22" s="87" t="s">
        <v>385</v>
      </c>
      <c r="C22" s="31"/>
      <c r="D22" s="2"/>
    </row>
    <row r="23" spans="1:4" ht="31.5" customHeight="1">
      <c r="A23" s="45" t="s">
        <v>394</v>
      </c>
      <c r="B23" s="87" t="s">
        <v>386</v>
      </c>
      <c r="C23" s="31"/>
      <c r="D23" s="2"/>
    </row>
    <row r="24" spans="1:4" ht="31.5" customHeight="1">
      <c r="A24" s="45" t="s">
        <v>395</v>
      </c>
      <c r="B24" s="87" t="s">
        <v>387</v>
      </c>
      <c r="C24" s="31"/>
      <c r="D24" s="2"/>
    </row>
    <row r="25" spans="1:4" ht="31.5" customHeight="1">
      <c r="A25" s="45" t="s">
        <v>396</v>
      </c>
      <c r="B25" s="87" t="s">
        <v>388</v>
      </c>
      <c r="C25" s="31"/>
      <c r="D25" s="2"/>
    </row>
    <row r="26" spans="1:4" ht="31.5" customHeight="1">
      <c r="A26" s="45" t="s">
        <v>397</v>
      </c>
      <c r="B26" s="87" t="s">
        <v>389</v>
      </c>
      <c r="C26" s="31"/>
      <c r="D26" s="2"/>
    </row>
    <row r="27" spans="1:4" ht="31.5" customHeight="1">
      <c r="A27" s="45" t="s">
        <v>398</v>
      </c>
      <c r="B27" s="87" t="s">
        <v>390</v>
      </c>
      <c r="C27" s="31"/>
      <c r="D27" s="2"/>
    </row>
    <row r="28" spans="1:4" ht="31.5" customHeight="1">
      <c r="A28" s="45" t="s">
        <v>399</v>
      </c>
      <c r="B28" s="87" t="s">
        <v>391</v>
      </c>
      <c r="C28" s="31"/>
      <c r="D28" s="2"/>
    </row>
    <row r="29" spans="1:4" ht="31.5" customHeight="1">
      <c r="A29" s="45" t="s">
        <v>400</v>
      </c>
      <c r="B29" s="87" t="s">
        <v>392</v>
      </c>
      <c r="C29" s="31"/>
      <c r="D29" s="2"/>
    </row>
    <row r="30" spans="1:4">
      <c r="B30" s="98" t="s">
        <v>5</v>
      </c>
      <c r="C30" s="97">
        <f>SUM(C3:C15)</f>
        <v>0</v>
      </c>
      <c r="D30" s="2"/>
    </row>
  </sheetData>
  <phoneticPr fontId="12" type="noConversion"/>
  <dataValidations count="1">
    <dataValidation type="whole" showInputMessage="1" showErrorMessage="1" errorTitle="Invalid Score" error="You have entered a wrong score, Please check and re-enter " promptTitle="Score" prompt="Enter value between 0 - 3 _x000a_" sqref="C3:C29" xr:uid="{1DD8D05C-7912-4DBC-9676-F4E337A5BB56}">
      <formula1>0</formula1>
      <formula2>3</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Criterion 1</vt:lpstr>
      <vt:lpstr>Criterion 2</vt:lpstr>
      <vt:lpstr>Criterion 3</vt:lpstr>
      <vt:lpstr>Criterion 4</vt:lpstr>
      <vt:lpstr>Criterion 5</vt:lpstr>
      <vt:lpstr>Criterion 6</vt:lpstr>
      <vt:lpstr>Criterion 7</vt:lpstr>
      <vt:lpstr>Criterion 8</vt:lpstr>
      <vt:lpstr>Criterion 9</vt:lpstr>
      <vt:lpstr>Criterion 10</vt:lpstr>
      <vt:lpstr>Summary scores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Nilanthi de Silva</dc:creator>
  <cp:lastModifiedBy>Nilanthi de Silva</cp:lastModifiedBy>
  <cp:lastPrinted>2019-04-30T03:13:50Z</cp:lastPrinted>
  <dcterms:created xsi:type="dcterms:W3CDTF">2019-04-24T15:42:04Z</dcterms:created>
  <dcterms:modified xsi:type="dcterms:W3CDTF">2019-07-08T01:42:14Z</dcterms:modified>
</cp:coreProperties>
</file>