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https://d.docs.live.net/16cfd4196ec0c308/QAC/Programme Review UG/OULS SERs 2021/"/>
    </mc:Choice>
  </mc:AlternateContent>
  <xr:revisionPtr revIDLastSave="808" documentId="11_768BBECC1B30033AFEE555FA9457773CD878EF90" xr6:coauthVersionLast="47" xr6:coauthVersionMax="47" xr10:uidLastSave="{792752C1-8DEF-4F4F-8953-98B39D1962F8}"/>
  <bookViews>
    <workbookView xWindow="-98" yWindow="-98" windowWidth="19396" windowHeight="10276" tabRatio="690" activeTab="6" xr2:uid="{00000000-000D-0000-FFFF-FFFF00000000}"/>
  </bookViews>
  <sheets>
    <sheet name="Criterion 1" sheetId="1" r:id="rId1"/>
    <sheet name="Criterion 2" sheetId="2" r:id="rId2"/>
    <sheet name="Criterion 3" sheetId="3" r:id="rId3"/>
    <sheet name="Criterion 4" sheetId="4" r:id="rId4"/>
    <sheet name="Criterion 5" sheetId="5" r:id="rId5"/>
    <sheet name="Criterion 6" sheetId="6" r:id="rId6"/>
    <sheet name="Summary scores"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 r="E8" i="9"/>
  <c r="F8" i="9" s="1"/>
  <c r="C17" i="6" l="1"/>
  <c r="C24" i="5"/>
  <c r="C23" i="4"/>
  <c r="C27" i="3"/>
  <c r="C27" i="2"/>
  <c r="E11" i="9"/>
  <c r="F11" i="9" s="1"/>
  <c r="E10" i="9"/>
  <c r="F10" i="9" s="1"/>
  <c r="E9" i="9"/>
  <c r="F9" i="9" s="1"/>
  <c r="E7" i="9"/>
  <c r="F7" i="9" s="1"/>
  <c r="E6" i="9"/>
  <c r="F6" i="9" s="1"/>
  <c r="D13" i="9" l="1"/>
  <c r="G11" i="9" l="1"/>
  <c r="G10" i="9"/>
  <c r="G7" i="9"/>
  <c r="G6" i="9"/>
  <c r="H11" i="9" l="1"/>
  <c r="H10" i="9"/>
  <c r="H9" i="9"/>
  <c r="H8" i="9"/>
  <c r="H6" i="9"/>
  <c r="H7" i="9"/>
  <c r="E13" i="9" l="1"/>
  <c r="F13" i="9"/>
  <c r="F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7" authorId="0" shapeId="0" xr:uid="{00000000-0006-0000-0000-000001000000}">
      <text>
        <r>
          <rPr>
            <b/>
            <sz val="9"/>
            <color indexed="81"/>
            <rFont val="Tahoma"/>
            <family val="2"/>
          </rPr>
          <t>QAC</t>
        </r>
        <r>
          <rPr>
            <sz val="9"/>
            <color indexed="81"/>
            <rFont val="Tahoma"/>
            <family val="2"/>
          </rPr>
          <t xml:space="preserve">
0=inadequate
1=barely adequate
2=adequate
3=good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100-000001000000}">
      <text>
        <r>
          <rPr>
            <b/>
            <sz val="9"/>
            <color indexed="81"/>
            <rFont val="Tahoma"/>
            <family val="2"/>
          </rPr>
          <t>QAC:</t>
        </r>
        <r>
          <rPr>
            <sz val="9"/>
            <color indexed="81"/>
            <rFont val="Tahoma"/>
            <family val="2"/>
          </rPr>
          <t xml:space="preserve">
0=inadequate
1=barely adequate
2=adequate
3=good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200-000001000000}">
      <text>
        <r>
          <rPr>
            <b/>
            <sz val="9"/>
            <color indexed="81"/>
            <rFont val="Tahoma"/>
            <family val="2"/>
          </rPr>
          <t>QAC:</t>
        </r>
        <r>
          <rPr>
            <sz val="9"/>
            <color indexed="81"/>
            <rFont val="Tahoma"/>
            <family val="2"/>
          </rPr>
          <t xml:space="preserve">
0=inadequate
1=barely adequate
2=adequate
3=good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300-000001000000}">
      <text>
        <r>
          <rPr>
            <b/>
            <sz val="9"/>
            <color indexed="81"/>
            <rFont val="Tahoma"/>
            <family val="2"/>
          </rPr>
          <t>QAC:</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400-000001000000}">
      <text>
        <r>
          <rPr>
            <b/>
            <sz val="9"/>
            <color indexed="81"/>
            <rFont val="Tahoma"/>
            <family val="2"/>
          </rPr>
          <t>QAC:</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500-000001000000}">
      <text>
        <r>
          <rPr>
            <b/>
            <sz val="9"/>
            <color indexed="81"/>
            <rFont val="Tahoma"/>
            <family val="2"/>
          </rPr>
          <t>QAC:</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<sst xmlns="http://schemas.openxmlformats.org/spreadsheetml/2006/main" count="277" uniqueCount="239">
  <si>
    <t>No</t>
  </si>
  <si>
    <t>Standard</t>
  </si>
  <si>
    <t>Score</t>
  </si>
  <si>
    <t>Assessment Criteria</t>
  </si>
  <si>
    <t>Programme Management</t>
  </si>
  <si>
    <t>Programme Design and Development</t>
  </si>
  <si>
    <t>Course/ Module Design and Development</t>
  </si>
  <si>
    <t xml:space="preserve">Criterion No. </t>
  </si>
  <si>
    <t>Final grade</t>
  </si>
  <si>
    <t>1.10</t>
  </si>
  <si>
    <t>1.11</t>
  </si>
  <si>
    <t>1.14</t>
  </si>
  <si>
    <t>1.15</t>
  </si>
  <si>
    <t>1.16</t>
  </si>
  <si>
    <t>1.17</t>
  </si>
  <si>
    <t>1.18</t>
  </si>
  <si>
    <t>1.19</t>
  </si>
  <si>
    <t>1.21</t>
  </si>
  <si>
    <t>1.22</t>
  </si>
  <si>
    <t>1.23</t>
  </si>
  <si>
    <t>1.24</t>
  </si>
  <si>
    <t>1.25</t>
  </si>
  <si>
    <t>1.26</t>
  </si>
  <si>
    <t>1.27</t>
  </si>
  <si>
    <t>Grade</t>
  </si>
  <si>
    <t>A</t>
  </si>
  <si>
    <t>B</t>
  </si>
  <si>
    <t>C</t>
  </si>
  <si>
    <t>D</t>
  </si>
  <si>
    <t>Very good</t>
  </si>
  <si>
    <t>Good</t>
  </si>
  <si>
    <t>Satisfactory</t>
  </si>
  <si>
    <t>Unsatisfactory</t>
  </si>
  <si>
    <t>Guide to award of final grade</t>
  </si>
  <si>
    <t>University:</t>
  </si>
  <si>
    <t>Faculty / Institute:</t>
  </si>
  <si>
    <t>Degree programme:</t>
  </si>
  <si>
    <t>4.10</t>
  </si>
  <si>
    <t>Comments</t>
  </si>
  <si>
    <t>Total Score</t>
  </si>
  <si>
    <t>Total Score (%)</t>
  </si>
  <si>
    <t>Raw Score</t>
  </si>
  <si>
    <t>Converted Actual Score</t>
  </si>
  <si>
    <t>Weighted Minimum Score</t>
  </si>
  <si>
    <t>Above WMS (Y/N)</t>
  </si>
  <si>
    <t>Weight</t>
  </si>
  <si>
    <t xml:space="preserve">University: </t>
  </si>
  <si>
    <t xml:space="preserve">Faculty / Institute: </t>
  </si>
  <si>
    <t xml:space="preserve">Degree programme: </t>
  </si>
  <si>
    <t xml:space="preserve">Name of reviewer: </t>
  </si>
  <si>
    <t>PROGRAMME REVIEWS 2019</t>
  </si>
  <si>
    <t>Total actual score (%)</t>
  </si>
  <si>
    <t>Criterion-wise actual score</t>
  </si>
  <si>
    <t>Grade descriptors</t>
  </si>
  <si>
    <t>The Faculty offering programmes  has a mission statement that is relevant to its operational context adhering to ODL mode of delivery  and is supported by clearly defined goals and objectives.</t>
  </si>
  <si>
    <t>The Faculty organizational structure is adequate for effective  management and execution of its core functions with respect to programme management.</t>
  </si>
  <si>
    <t>The Faculty Action Plan with respect to programmes of study are up to date and aligned with the University’s/HEI’s Strategic Plan and  demonstrates readiness to adopt new trends in higher education and ODL.</t>
  </si>
  <si>
    <t>The Faculty adopts management procedures that are in compliance with national and institutional Standard Operational Procedures (SOPs), and they are documented and widely circulated.</t>
  </si>
  <si>
    <t xml:space="preserve">The Faculty adopts a participatory approach in its governance and management and accommodates external academics / relevant stakeholders relevant field /s of study and student representation on faculty boards.  </t>
  </si>
  <si>
    <t xml:space="preserve">The Faculty have subcommittees  / adhoc committees to coordinate implementation of all functions of programme management. </t>
  </si>
  <si>
    <t>The Faculty adheres to the annual academic calendar that enables the students to complete the programme and graduate at the stipulated time.</t>
  </si>
  <si>
    <t xml:space="preserve">The Faculty adheres  to the pre- planned annual operational cycle for the programmes of study.  </t>
  </si>
  <si>
    <t xml:space="preserve">The Faculty  hasmechanisms in place to ensure effective communication &amp; coordinationamong different institutional constituencies to conduct academic activities of the programme of study. </t>
  </si>
  <si>
    <t xml:space="preserve">The Faculty makes available a Handbook to all prospective students </t>
  </si>
  <si>
    <t>The Faculty makes available a Study Programme Prospectus to all incoming students enrolling in the programme of study</t>
  </si>
  <si>
    <t>The Faculty Website is up- to -date with current information and provides links to all publications such as handbooks/prospectus, special notices, announcements, etc.</t>
  </si>
  <si>
    <t>The Faculty securely maintains, updates and ensures confidentiality of permanent records of all students, accessible only to authorized personnel with provision for secure backups of all files.</t>
  </si>
  <si>
    <t>The Faculty uses an ICT platform and applications for all its key functions and maintains an updated data base which is linked to the university Management Information System (MIS).</t>
  </si>
  <si>
    <t>The Faculty implements duty lists, work norms and Codes of Conduct for all categories of staff, communicates those to all and monitors regularly.</t>
  </si>
  <si>
    <t>The Faculty implements the performance appraisal system prescribed by the University/HEI; performance of staff is enhanced through training and rewarding high performers.</t>
  </si>
  <si>
    <t>The Faculty has established an Internal Quality Assurance Cell (IQAC) with well- defined functions and operational procedures; it works in liaison with the Internal Quality Assurance Unit (IQAU) of the University/HEI and implements internal quality enhancement system.</t>
  </si>
  <si>
    <t>The Faculty adopts a clear policy and procedure on programme approval and implementation and programme discontinuation to ensure that students enrolled into the programme will complete their education without any disruption</t>
  </si>
  <si>
    <t>The Faculty monitors the implementation of the curriculum and the quality of education provision through multiple measures, the findings of which are used for continuous improvement of learning provision.</t>
  </si>
  <si>
    <t>The Faculty has established collaborative partnerships with national and foreign universities/HEIs/ organizations for academic and research cooperation.</t>
  </si>
  <si>
    <t>The Faculty operates academic mentoring, student counselling and welfare mechanisms and procedures and ensures that the personnel responsible for the tasks are adequately trained to fulfill their roles.</t>
  </si>
  <si>
    <t>The Faculty assures that all its students have access to health care services, cultural and aesthetic activities; recreational and sports facilities ?</t>
  </si>
  <si>
    <t>The Faculty implements measures to ensure the safety and security of students and staff.</t>
  </si>
  <si>
    <t>The Faculty adopts and practices University/ HEI approved by-laws pertaining to examinations, examination offences, student discipline, and student unions; the adopted by- laws are made widely available to both staff and students.</t>
  </si>
  <si>
    <t>The Faculty offers special support and assistance for students with special needs or differently-abled students.</t>
  </si>
  <si>
    <t>The Faculty practices the policy of zero-tolerance to ragging; it adopts strategies and implement preventive and deterrent measures through coordinated efforts of all stakeholders to prevent ragging and any other form of harassment and intimidation.</t>
  </si>
  <si>
    <t>The academic staff possess appropriate qualifications, skills and expertise for their positions, including those related to Open and distance Learning (ODL).</t>
  </si>
  <si>
    <t xml:space="preserve">The Faculty have adequate visiting academic staff with appropriate qualifications, recruited, trained in disciplines of the programme of study and ODL methodologies to provide academic support to students  at all centers of programme delivery.   </t>
  </si>
  <si>
    <t>The administrative staff possess appropriate qualifications and experience for their positions and roles.</t>
  </si>
  <si>
    <t>There are clear lines of responsibility and accountability within the Faculty and the roles of staff are clearly spelt out.</t>
  </si>
  <si>
    <t>The Faculty adheres to   clear transparent financial procedures in implementing all its activities.</t>
  </si>
  <si>
    <t>There are effective channels for communication with potential, current and past students, with key external organizations, and with all staff and tutors involved in the learning-teaching process.</t>
  </si>
  <si>
    <t>The Facultys  provide prompt response to the learners' needs for academic, administrative and personal support where relevant and complaints are dealt with quickly, fairly andefficiently.</t>
  </si>
  <si>
    <t>The academic programme reflects  the  mission, goals and objectives of the Faculty  and are appropriate to higher education.</t>
  </si>
  <si>
    <t>Programme offer a mix of core and elective courses to allow greater flexibility to develop a range of skills to achieve ILOs.</t>
  </si>
  <si>
    <t xml:space="preserve">Access to programme is as open as possible with flexible entry and exit points where applicable. </t>
  </si>
  <si>
    <t>The Faculty adhere to institutional policies, rules, regulations and processes for the design, development, approval, monitoring and review of the academic programmes and awards.</t>
  </si>
  <si>
    <t>The policies, rules, regulations and processes for the design, development, approval, monitoring and review of academic programmes and awards are widely communicated to all stakeholders and implementation is ensured.</t>
  </si>
  <si>
    <t xml:space="preserve">The Faculty has made available to its learners clearly stated transfer-of-credit/exemptions policies in order to facilitate the mobility of learners and recognize prior learning and experience. </t>
  </si>
  <si>
    <t>Programmes are designed based on systematic need analysis to determine the learner needs and viability of the programme.</t>
  </si>
  <si>
    <t>Programme design and development pay attention, as far as possible, to gender equity, multiculturalism, social justice and cohesion, ethical values and environmental sustainability.</t>
  </si>
  <si>
    <t>The Faculty ensures stakeholder participation at all key stages of programme planning, design, development, monitoring and review.</t>
  </si>
  <si>
    <t>Programme design and development are carried out through a programme development team which includes expertise from within and outside the institution.</t>
  </si>
  <si>
    <t>Programmes comply with SLQF and are guided by other reference points such as Subject Benchmark Statements (SBS), and requirements of professional/ statutory bodies.</t>
  </si>
  <si>
    <t xml:space="preserve">The Faculty ensures that appropriate learning outcomes are clearly identified in the programme for work – based placement/ industrial training / internship and for students and the external organisations of their specific responsibilities. </t>
  </si>
  <si>
    <t xml:space="preserve">The programme curriculum encourages development of knowledge, skills and attitudes.  </t>
  </si>
  <si>
    <t xml:space="preserve">For each academic programme there is a comprehensive blueprint of the Programme.(Programme Specification), which adopts an Outcome Based Education (OBE) where programme outcomes are clearly aligned with the course/module outcomes; and the teaching and learning activities and assessment strategy are aligned with the learning outcomes of each course (constructive alignment). </t>
  </si>
  <si>
    <t>The blueprint of the Programme (Programme specification) is communicated to prospective students, learners, staff and public, through print and electronic media.</t>
  </si>
  <si>
    <t>The Faculty periodically reviews and revises the academic programmes (5-year cycle) with relevant stakeholders for continuing validity, in relation to external Quality Assurance (EQA) frameworks.</t>
  </si>
  <si>
    <t>The programme evaluation process is an on-going process of the Faculty, informed by current research and needs and incorporated to the planning process of the course design and development.</t>
  </si>
  <si>
    <t>The Faculty regularly collects and records information from prospective learners, learners, graduates, employers and other relevant stakeholders and thereafter use these for the planning and improvement of the programme.</t>
  </si>
  <si>
    <t>Learner satisfaction of the programmes is regularly evaluated.</t>
  </si>
  <si>
    <t xml:space="preserve">When academic programmes are discontinued /suspended, or programme requirements are significantly changed, the Faculty implements appropriate arrangements to ensure enrolled students complete their education with minimum disruption and phasing out plans are communicated to relevant students in advance.  </t>
  </si>
  <si>
    <t>Programme design and development procedures include specific details relating to entry and exit pathways including fallback options; Intended Learning Outcomes (ILOs); qualification levels criteria, and qualification type descriptors; teaching, learning and assessment processes to enable achievement of ILOs that are congruent with the programme mission and goals; alignment with external reference points such as SLQF and SBS.</t>
  </si>
  <si>
    <t>The Faculty uses graduate profile as the foundation for developing learning outcomes at the levels of programme, course/modules.</t>
  </si>
  <si>
    <t>The academic standards of the programme with respect to its awards and qualifications are appropriate to the level and nature of the award and are aligned with the SLQF and where available SBS.</t>
  </si>
  <si>
    <t>Programme design and development integrates appropriate learning strategies for the development of self-directed learning, collaborative learning, creative and critical thinking, life-long learning, interpersonal communication and teamwork into the courses.</t>
  </si>
  <si>
    <t>Course design pays attention to national and international trends.</t>
  </si>
  <si>
    <t xml:space="preserve">The Faculty has approved policies, rules, regulations and processes for the design, development, approval, monitoring and review of courses. </t>
  </si>
  <si>
    <t>Policies, rules, regulations and processes for the design, development, approval, monitoring and review of courses are widely communicated to all stakeholders involved in course development and implementation is ensured.</t>
  </si>
  <si>
    <t xml:space="preserve">The courses are designed to meet the stated programme objectives and programme learning outcomes and reflect knowledge and current developments in the relevant subject areas. </t>
  </si>
  <si>
    <t xml:space="preserve">The course curriculum encourages development of creative and critical thinking, independent and life-long learning and interpersonal communication and team work skills. </t>
  </si>
  <si>
    <t>Each course is designed in a manner that contents, learning activities and assessment methods are systematically aligned with the course learning  outcomes which in turn are aligned with the programme learning outcomes (constructive alignment).</t>
  </si>
  <si>
    <t xml:space="preserve">Courses maintain an appropriates balance with respect to notional hours, among  didactic, laboratory, outside work (field work, experimental/ practical work) independent learning as applicable within the course  specified in course profile. (course specification) </t>
  </si>
  <si>
    <t>Courses are   designed and developed by a course team with the involvement of internal and external subject experts together with other relevant experts with each member being aware of his/her respective roles and responsibilities.</t>
  </si>
  <si>
    <t>Mechanisms are established to encourage linkages with national and international agencies for course design and development.</t>
  </si>
  <si>
    <t>Mechanisms for course adoption and adaptation are established to encourage recent advances and trends for course design and development.</t>
  </si>
  <si>
    <t>The courses are designed in compliance with SLQF and is guided by other reference points such as SBS where available, and requirements of professional/ statutory/ regulatory bodies.</t>
  </si>
  <si>
    <t xml:space="preserve">Course design and development has integrated learner-centred teaching strategies and appropriate media enabling students to be actively engaged in their own learning guided by tutors/ facilitators. </t>
  </si>
  <si>
    <t>Instructional design recognizes diversity of learners, learning contexts, learning styles, and learning needs, and integrates appropriate learner support into it.</t>
  </si>
  <si>
    <t>Course profiles are communicated to relevant learners and staff, and are publicly available in print and digital formats.</t>
  </si>
  <si>
    <t xml:space="preserve">Faculty use approved standard formats/ templates for course/module design and development are complied with during the design and development phases. </t>
  </si>
  <si>
    <t>Appropriate and adequate resources are available and accessible for the faculty for effective course design and development.</t>
  </si>
  <si>
    <t>There are clear mechanisms to obtain copyright clearances where necessary.</t>
  </si>
  <si>
    <t>Appropriate procedures are in place to ensure the quality of the course design and development process at the following stages; during development, mid-life and at the end of course delivery.</t>
  </si>
  <si>
    <t xml:space="preserve">Faculty ensures that appropriate and adequate personnel, resources and procedures are in place to ensure the timely production and distribution of course materials to learners. </t>
  </si>
  <si>
    <t>Staff involved in instructional design and development, has been trained for such purposes and are being regularly upgraded.</t>
  </si>
  <si>
    <t xml:space="preserve">The staff is provided with required training in outcome-based education &amp; student-centered learning approach (OBE-SCL) and the staff is provided with teaching &amp; training facilities to implement OBE-SCL. </t>
  </si>
  <si>
    <t xml:space="preserve">Teachers engage students in self-directed learning, collaborative learning, relevant contexts, use of technology as an instructional aid while being flexible with regard to individual needs and differences. </t>
  </si>
  <si>
    <t xml:space="preserve">Teachers adopt both teacher directed and student-centred teaching-learning methodologies as specified in the course specifications. </t>
  </si>
  <si>
    <t xml:space="preserve">The learners are provided with adequate resources and appropriate services to support learning built into the programme/course ensuring equity in access. </t>
  </si>
  <si>
    <t>Adequate physical and technological infrastructure is available at centers to conduct of the programme.</t>
  </si>
  <si>
    <t xml:space="preserve">Staff are aware of their responsibilities for provision of support to learners in the programme of study. </t>
  </si>
  <si>
    <t xml:space="preserve">Academic staff are accessible to the learners through a range of services.  </t>
  </si>
  <si>
    <t xml:space="preserve">Administrative staff are accessible to the learner through a range of services. </t>
  </si>
  <si>
    <t xml:space="preserve">Programme has provided learners the choice of using a wide range of technologies for learning to achieve the desired learning outcomes. </t>
  </si>
  <si>
    <t xml:space="preserve">Programme utilizes appropriate methods to orient the student towards self-study and to provide sufficient assistance to serve the needs. </t>
  </si>
  <si>
    <t xml:space="preserve">Appropriate training is provided for all relevant staff, to enable them to provide effective individual counseling and academic support for learners in the programme of study. </t>
  </si>
  <si>
    <t xml:space="preserve">Mechanisms exist to regularly monitor and evaluate the quality adequacy, and accessibility of physical and technological resources, including facilities and equipment, including those of outreach Centers and appropriate remedial measures taken when needed. </t>
  </si>
  <si>
    <t xml:space="preserve">The Faculty ensures staff and learners in the programme of study have sufficient and appropriate library facilities, services and accessibility for effective teaching and learning. </t>
  </si>
  <si>
    <t xml:space="preserve">The Faculty ensures staff and learners have sufficient and appropriate facilities for  laboratory classes / clinical placements/ teaching practice placements/ field studies   for effective teaching and learning. </t>
  </si>
  <si>
    <t xml:space="preserve">The Faculty   ensures staff and learners have sufficient and appropriate computer facilities for effective teaching and learning. </t>
  </si>
  <si>
    <t>The Faculty ensures there is adequate and appropriate technology systems and infrastructure for learner support services are available to effectively conduct the programnme of study.</t>
  </si>
  <si>
    <t>The Faculty provides current and accurate information in an accessible manner through a variety of modes to all registered students of the programme.</t>
  </si>
  <si>
    <t xml:space="preserve">The Faculty encourages the student unions / associations to contribute to support student learning. </t>
  </si>
  <si>
    <t>Programme provides co-curricular and extracurricular activities to contribute to the social and cultural dimensions of the educational experience of learners.</t>
  </si>
  <si>
    <t>The Faculty provide opportunities for peer interaction to empower learners to share knowledge and information and develop interactive and collaborative learning skills.</t>
  </si>
  <si>
    <t xml:space="preserve">Annual monitoring and evaluation of learner support services are implemented and outcomes are communicated to all relevant stakeholders. </t>
  </si>
  <si>
    <t xml:space="preserve">The Faculty regularly monitors learner retention, progression, completion and graduation rates, in the context of learner support services and takes remedial measures deemed necessary. </t>
  </si>
  <si>
    <t xml:space="preserve">The Programme of study has By-laws, Rules and Regulations for assessment and evaluation of learners to ensure awards made meet the national and international academic standards. </t>
  </si>
  <si>
    <t xml:space="preserve">The Faculty adheres to Policies and procedures approved for the institution for designing, approving and monitoring assessment strategies for the programme and its courses are maintained. </t>
  </si>
  <si>
    <t>The Faculty ensure the security/ confidentiality  and integrity of conducting the assessments.</t>
  </si>
  <si>
    <t>Assessment strategy is aligned to the relevant level descriptors of the SLQF, the LOs and teaching learning strategies of programme/courses and clearly stated in the programme/course specifications.</t>
  </si>
  <si>
    <t>Progression within and between courses is clearly explained and available.</t>
  </si>
  <si>
    <t xml:space="preserve">The programme includes formative assessments and summative assessments. </t>
  </si>
  <si>
    <t>Learners are informed about the different types of assessment and assessment techniques for the course.</t>
  </si>
  <si>
    <t>There are systems of tracking and recording to provide detailed and accurate feedback on their performance/progress in a timely manner.</t>
  </si>
  <si>
    <t>The Faculty ensure that assessment decisions are documented accurately and systematically,  and that the decisions of relevant assessment panels and examination boards are communicated to learners without undue delay.</t>
  </si>
  <si>
    <t>There is an appeal system to allow learners to query grades/marks awarded and the feedback provided.</t>
  </si>
  <si>
    <t>Code of Conduct of examinations and assessments /Manual of Examination is available and updated and communicated to all staff involved and enforced strictly.</t>
  </si>
  <si>
    <t>The Faculty adhere to policies and regulations governing the selection/nomination and appointment of both internal and external examiners.</t>
  </si>
  <si>
    <t>The Faculty maintains academic standards and assessment criteria are consistently applied by moderation of examination question papers by external examiners.</t>
  </si>
  <si>
    <t>The Faculty adopts independent second examiners /external examiners in examinations as part of quality control and assurance of academic standards where relevant.</t>
  </si>
  <si>
    <t>Detailed marking schemes / guidelines are provided to all examiners and procedures are available to ensure that examiners apply the marking scheme in a consistent manner to ensure transparency, consistency and fairness in marking.</t>
  </si>
  <si>
    <t>Appropriate measures are in place to ensure the integrity of work submitted (assignments, reports, etc.) by students for evaluation and communicated effectively to students and examiners.</t>
  </si>
  <si>
    <t>Disciplinary procedures for handling malpractices such as copying, and plagiarism are in place and strictly enforced and communicated to relevant staff and all students.</t>
  </si>
  <si>
    <t>The Faculty ensure that staff undertaking work related to assessment are competent to undertake their assigned  roles and responsibilities and have no conflict of interest.</t>
  </si>
  <si>
    <t>The Faculty reviews and amends assessment regulations periodically as appropriate, to assure itself that the regulations fit for purpose.</t>
  </si>
  <si>
    <t>The Faculty ensures that the degree awarded and the name of the degree complies with the guidelines (qualification descriptor), credit requirements and competency levels (level descriptor) detailed in the SLQF.</t>
  </si>
  <si>
    <t>The Faculty has established and operates ICT- based platform (i.e. VLE/ LMS) to facilitate multi- mode teaching delivery and learning.</t>
  </si>
  <si>
    <t>The Faculty encourages the staff and students to use OER to supplement teaching and learning.</t>
  </si>
  <si>
    <t>The Faculty recognizes complementarily between academic training, research and development (R&amp;D), innovations, and industry engagement as part of the functions of academics.</t>
  </si>
  <si>
    <t>The Faculty has established coordinating and facilitating mechanisms for fostering research and innovation ,promotion of research and community outreach</t>
  </si>
  <si>
    <t>Faculty uses  the knowledge base to be responsive to societal needs and address community’s issues (not just university’s agenda)</t>
  </si>
  <si>
    <t>The Faculty promotes thematic  research on national issues, and disseminates  and ensures a conducive environment for research</t>
  </si>
  <si>
    <t>The Faculty implements reward system to encourage academics for achieving excellence in research and outreach activities.</t>
  </si>
  <si>
    <t>The study programme contains an undergraduate research project as a part of the teaching and learning strategy and encourages students to disseminate the findings.</t>
  </si>
  <si>
    <t>The Faculty has established and operationalized strong links with various international, national, governmental and non-governmental agencies and industries, and uses such linkages to build the reputation of the institution and expose students to the ‘world of work’ and to promote staff and student exchange.</t>
  </si>
  <si>
    <t>The Faculty has diversified its sources of income to complement the grants received through Government by engaging in income-generating activities.</t>
  </si>
  <si>
    <t>The Faculty practices a credit-transfer policy in conformity with institutional policies that allows its students to transfer credits to another Faculty or submit credits earned from another  to the Faculty concerned.</t>
  </si>
  <si>
    <t>The Faculty promotes students and staff engagement in a wide variety of co-curricular activities such as social, cultural and aesthetic pursuits, community and industry- related activities, etc., and such pursuits are well supported with physical, financial and human resources.</t>
  </si>
  <si>
    <t>Faculty encourages student participation at regional/ national level competitions (such as IQ, innovation, sports, general knowledge, etc.) and rewards outstanding performers.</t>
  </si>
  <si>
    <t>The Faculty implements a mechanism for the students who do not complete the programme successfully to exit at a lower level with a diploma or certificate, depending on level of attainment (fallback option).</t>
  </si>
  <si>
    <t>1.1</t>
  </si>
  <si>
    <t>1.2</t>
  </si>
  <si>
    <t>1.3</t>
  </si>
  <si>
    <t>1.4</t>
  </si>
  <si>
    <t>1.5</t>
  </si>
  <si>
    <t>1.6</t>
  </si>
  <si>
    <t>1.7</t>
  </si>
  <si>
    <t>1.8</t>
  </si>
  <si>
    <t>1.9</t>
  </si>
  <si>
    <t>1.28</t>
  </si>
  <si>
    <t>1.29</t>
  </si>
  <si>
    <t>1.31</t>
  </si>
  <si>
    <t>1.32</t>
  </si>
  <si>
    <t>1.33</t>
  </si>
  <si>
    <t>1.34</t>
  </si>
  <si>
    <t>1.35</t>
  </si>
  <si>
    <t>1.36</t>
  </si>
  <si>
    <t>1.37</t>
  </si>
  <si>
    <t>1.38</t>
  </si>
  <si>
    <t>1.39</t>
  </si>
  <si>
    <t>1.40</t>
  </si>
  <si>
    <t>There is  provision for financial assistance for needy learners.</t>
  </si>
  <si>
    <t>TOTAL</t>
  </si>
  <si>
    <t>Learner Assessment and Evaluation</t>
  </si>
  <si>
    <t>Innovative Intitiatives and Good Practices</t>
  </si>
  <si>
    <t>Learning Infrastructure and resources and Learner support</t>
  </si>
  <si>
    <t>10 (Ten)</t>
  </si>
  <si>
    <t>≥ 80</t>
  </si>
  <si>
    <t>70 – 79</t>
  </si>
  <si>
    <t>60 – 69</t>
  </si>
  <si>
    <t>&lt; 60</t>
  </si>
  <si>
    <t>9 (Nine)</t>
  </si>
  <si>
    <t>≥ 70</t>
  </si>
  <si>
    <t>8 (Eight)</t>
  </si>
  <si>
    <t>≥ 60</t>
  </si>
  <si>
    <t>7 (Seven) or less</t>
  </si>
  <si>
    <t>Irrespective of University score</t>
  </si>
  <si>
    <t>1.12</t>
  </si>
  <si>
    <t>1.13</t>
  </si>
  <si>
    <t>Faculty offers an induction/orientation programme for all new students to facilitate students‘ transition from ‗school‘ to ‗university‘ environment and transition from face to face to ODL environment.</t>
  </si>
  <si>
    <t>The Faculty issues a copy of the Code of Conduct/ Student Charter prescribed by the University to each and every incoming student; it is communicated to all students and students‘ adherence to the prescribed code of conduct is closely monitored and promoted.</t>
  </si>
  <si>
    <t>Appropriate training provided to staff of the Faculty on the use and maintenance of new technology, equipment, facilities, and communication and information systems available/deployed in the Institution.</t>
  </si>
  <si>
    <t xml:space="preserve">Provision is made in the Faculty annual budget to promote and enable constructive experimentation in the design of courses and delivery methods, institutional &amp; disciplinary research.  </t>
  </si>
  <si>
    <t>Criterion 01: Programme Management</t>
  </si>
  <si>
    <t>Criterion 02: Programme Design &amp; Development</t>
  </si>
  <si>
    <t>Criterion 03: Course Design and Development</t>
  </si>
  <si>
    <r>
      <t>Each course has a clear ‘Course profile’ that provides the credit value of the course, workload and notional hours as per SLQF, course LOs, content outline, teaching learning strategy, assessment strategy, appropriate learner support and learning resources</t>
    </r>
    <r>
      <rPr>
        <sz val="11"/>
        <color theme="1"/>
        <rFont val="Calibri"/>
        <family val="2"/>
        <scheme val="minor"/>
      </rPr>
      <t>.</t>
    </r>
  </si>
  <si>
    <t>Criterion 04: Learning infrastructure, Resource and learner support</t>
  </si>
  <si>
    <r>
      <t xml:space="preserve">Programme has ensured  that the </t>
    </r>
    <r>
      <rPr>
        <b/>
        <sz val="11"/>
        <color theme="1"/>
        <rFont val="Calibri"/>
        <family val="2"/>
        <scheme val="minor"/>
      </rPr>
      <t>tutor (teacher</t>
    </r>
    <r>
      <rPr>
        <sz val="11"/>
        <color theme="1"/>
        <rFont val="Calibri"/>
        <family val="2"/>
        <scheme val="minor"/>
      </rPr>
      <t>)? : learner ratio is optimal   to enable the tutors to provide adequate support in educational activities of all courses of the programme.</t>
    </r>
  </si>
  <si>
    <t>Criterion 05: Learner Assessment and Evaluation</t>
  </si>
  <si>
    <t>Graduation, course completion and retention rates are monitored on a continuous basis and appropriate action taken.</t>
  </si>
  <si>
    <t>Criterion 06: Innovative Initiatives and Good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</si>
</sst>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0"/>
      <name val="Calibri"/>
      <family val="2"/>
      <scheme val="minor"/>
    </font>
    <font>
      <sz val="20"/>
      <color theme="0"/>
      <name val="Calibri"/>
      <family val="2"/>
      <scheme val="minor"/>
    </font>
    <font>
      <sz val="9"/>
      <color indexed="81"/>
      <name val="Tahoma"/>
      <family val="2"/>
    </font>
    <font>
      <b/>
      <sz val="9"/>
      <color indexed="81"/>
      <name val="Tahoma"/>
      <family val="2"/>
    </font>
    <font>
      <sz val="12"/>
      <color theme="1"/>
      <name val="Calibri"/>
      <family val="2"/>
      <scheme val="minor"/>
    </font>
    <font>
      <b/>
      <sz val="12"/>
      <color theme="1"/>
      <name val="Calibri"/>
      <family val="2"/>
      <scheme val="minor"/>
    </font>
    <font>
      <b/>
      <sz val="11"/>
      <color rgb="FF0070C0"/>
      <name val="Calibri"/>
      <family val="2"/>
      <scheme val="minor"/>
    </font>
    <font>
      <sz val="12"/>
      <color rgb="FF000000"/>
      <name val="Times New Roman"/>
      <family val="1"/>
    </font>
    <font>
      <i/>
      <sz val="12"/>
      <color rgb="FF000000"/>
      <name val="Times New Roman"/>
      <family val="1"/>
    </font>
    <font>
      <b/>
      <i/>
      <sz val="12"/>
      <color rgb="FF000000"/>
      <name val="Times New Roman"/>
      <family val="1"/>
    </font>
    <font>
      <sz val="11"/>
      <color rgb="FF000000"/>
      <name val="Calibri"/>
      <family val="2"/>
      <scheme val="minor"/>
    </font>
    <font>
      <b/>
      <sz val="14"/>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23">
    <xf numFmtId="0" fontId="0" fillId="0" borderId="0" xfId="0"/>
    <xf numFmtId="0" fontId="0" fillId="0" borderId="0" xfId="0" applyFont="1" applyAlignment="1">
      <alignment horizontal="left" vertical="top"/>
    </xf>
    <xf numFmtId="0" fontId="0" fillId="0" borderId="0" xfId="0" applyAlignment="1">
      <alignment horizontal="center"/>
    </xf>
    <xf numFmtId="0" fontId="2" fillId="0" borderId="0" xfId="0" applyFont="1"/>
    <xf numFmtId="0" fontId="3" fillId="0" borderId="0" xfId="0" applyFont="1"/>
    <xf numFmtId="49" fontId="1" fillId="0" borderId="0" xfId="0" applyNumberFormat="1" applyFont="1" applyAlignment="1">
      <alignment horizontal="center" vertical="top"/>
    </xf>
    <xf numFmtId="1" fontId="1" fillId="0" borderId="0" xfId="0" applyNumberFormat="1" applyFont="1" applyAlignment="1">
      <alignment horizontal="right" vertical="top"/>
    </xf>
    <xf numFmtId="0" fontId="0" fillId="0" borderId="0" xfId="0" applyAlignment="1">
      <alignment horizontal="left" vertical="top"/>
    </xf>
    <xf numFmtId="0" fontId="1" fillId="0" borderId="0" xfId="0" applyFont="1" applyAlignment="1">
      <alignment horizontal="center" vertical="top"/>
    </xf>
    <xf numFmtId="0" fontId="0" fillId="0" borderId="0" xfId="0" applyAlignment="1">
      <alignment horizontal="center" vertical="top"/>
    </xf>
    <xf numFmtId="0" fontId="0" fillId="0" borderId="0" xfId="0" applyAlignment="1">
      <alignment horizontal="left" vertical="top" wrapText="1"/>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horizontal="center" vertical="center"/>
    </xf>
    <xf numFmtId="0" fontId="7" fillId="0" borderId="1" xfId="0" applyFont="1" applyBorder="1" applyAlignment="1">
      <alignment horizontal="center" wrapText="1"/>
    </xf>
    <xf numFmtId="1" fontId="7" fillId="0" borderId="1" xfId="0" applyNumberFormat="1" applyFont="1" applyFill="1" applyBorder="1" applyAlignment="1">
      <alignment horizontal="center" vertical="center" wrapText="1"/>
    </xf>
    <xf numFmtId="1" fontId="0" fillId="0" borderId="0" xfId="0" applyNumberFormat="1" applyAlignment="1">
      <alignment horizontal="center"/>
    </xf>
    <xf numFmtId="1" fontId="7" fillId="0" borderId="1" xfId="0" applyNumberFormat="1" applyFont="1" applyBorder="1" applyAlignment="1">
      <alignment horizontal="center" vertical="center"/>
    </xf>
    <xf numFmtId="0" fontId="7" fillId="0" borderId="0" xfId="0" applyFont="1"/>
    <xf numFmtId="0" fontId="7" fillId="0" borderId="0" xfId="0" applyFont="1" applyAlignment="1">
      <alignment horizontal="left" vertical="top"/>
    </xf>
    <xf numFmtId="1" fontId="0" fillId="0" borderId="0" xfId="0" applyNumberFormat="1" applyFont="1" applyAlignment="1">
      <alignment horizontal="center" vertical="top"/>
    </xf>
    <xf numFmtId="0" fontId="6" fillId="0" borderId="1" xfId="0" applyFont="1" applyBorder="1" applyAlignment="1">
      <alignment horizontal="center"/>
    </xf>
    <xf numFmtId="0" fontId="7" fillId="0" borderId="1" xfId="0" applyFont="1" applyFill="1" applyBorder="1" applyAlignment="1">
      <alignment vertical="center" wrapText="1"/>
    </xf>
    <xf numFmtId="0" fontId="7" fillId="0" borderId="1" xfId="0" applyFont="1" applyBorder="1" applyAlignment="1">
      <alignment vertical="center"/>
    </xf>
    <xf numFmtId="2" fontId="7" fillId="0" borderId="3" xfId="0" applyNumberFormat="1" applyFont="1" applyBorder="1" applyAlignment="1">
      <alignment horizontal="center" vertical="center"/>
    </xf>
    <xf numFmtId="0" fontId="6" fillId="0" borderId="3" xfId="0" applyFont="1" applyBorder="1" applyAlignment="1">
      <alignment vertical="center"/>
    </xf>
    <xf numFmtId="0" fontId="7" fillId="0" borderId="1" xfId="0" applyFont="1" applyBorder="1" applyAlignment="1">
      <alignment horizontal="center" vertical="center" wrapText="1"/>
    </xf>
    <xf numFmtId="0" fontId="1" fillId="0" borderId="0" xfId="0" applyFont="1" applyAlignment="1">
      <alignment horizontal="left" vertical="top"/>
    </xf>
    <xf numFmtId="0" fontId="8" fillId="0" borderId="0" xfId="0" applyFont="1" applyAlignment="1">
      <alignment horizontal="left" vertical="top"/>
    </xf>
    <xf numFmtId="0" fontId="6" fillId="0" borderId="0" xfId="0" applyFont="1" applyAlignment="1">
      <alignment horizontal="left" vertical="top"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top"/>
    </xf>
    <xf numFmtId="0" fontId="1" fillId="0" borderId="0" xfId="0" applyFont="1" applyAlignment="1">
      <alignment horizontal="center"/>
    </xf>
    <xf numFmtId="49"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0" fontId="7" fillId="0" borderId="0" xfId="0" applyFont="1" applyAlignment="1">
      <alignment horizontal="left" vertical="center"/>
    </xf>
    <xf numFmtId="0" fontId="0" fillId="0" borderId="1" xfId="0" applyFont="1" applyBorder="1"/>
    <xf numFmtId="0" fontId="12" fillId="0" borderId="1" xfId="0" applyFont="1" applyBorder="1" applyAlignment="1">
      <alignment vertical="center" wrapText="1"/>
    </xf>
    <xf numFmtId="0" fontId="0"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1" xfId="0" applyNumberFormat="1" applyFont="1" applyBorder="1" applyAlignment="1">
      <alignment horizontal="justify" vertical="center" wrapText="1"/>
    </xf>
    <xf numFmtId="0" fontId="0" fillId="0" borderId="1" xfId="0" applyFont="1" applyBorder="1" applyAlignment="1">
      <alignment horizontal="left" vertical="top" wrapText="1"/>
    </xf>
    <xf numFmtId="0" fontId="12" fillId="0" borderId="1" xfId="0" applyFont="1" applyBorder="1" applyAlignment="1">
      <alignment horizontal="left"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3" fillId="0" borderId="0" xfId="0" applyFont="1" applyAlignment="1">
      <alignment horizontal="left" vertical="center"/>
    </xf>
    <xf numFmtId="0" fontId="0" fillId="0" borderId="1" xfId="0" applyFont="1" applyBorder="1" applyAlignment="1">
      <alignment horizontal="justify" vertical="center" wrapText="1"/>
    </xf>
    <xf numFmtId="0" fontId="1" fillId="0" borderId="1" xfId="0" applyFont="1" applyBorder="1" applyAlignment="1">
      <alignment horizontal="right" vertical="top"/>
    </xf>
    <xf numFmtId="0" fontId="1" fillId="0" borderId="1" xfId="0" applyFont="1" applyBorder="1" applyAlignment="1">
      <alignment horizontal="center" vertical="center"/>
    </xf>
    <xf numFmtId="0" fontId="1" fillId="0" borderId="1" xfId="0" quotePrefix="1" applyFont="1" applyBorder="1" applyAlignment="1">
      <alignment horizontal="center" vertical="center"/>
    </xf>
    <xf numFmtId="2" fontId="1"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49" fontId="1" fillId="0" borderId="1" xfId="0" applyNumberFormat="1" applyFont="1" applyBorder="1" applyAlignment="1">
      <alignment horizontal="center" vertical="top"/>
    </xf>
    <xf numFmtId="0" fontId="0" fillId="0" borderId="1" xfId="0" applyFont="1" applyBorder="1" applyAlignment="1">
      <alignment horizontal="center"/>
    </xf>
    <xf numFmtId="0" fontId="1" fillId="0" borderId="1" xfId="0" applyFont="1" applyBorder="1" applyAlignment="1">
      <alignment horizontal="right" vertical="top"/>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 fillId="0" borderId="0" xfId="0" applyFont="1" applyAlignment="1">
      <alignment horizontal="center"/>
    </xf>
    <xf numFmtId="0" fontId="9"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 fillId="0" borderId="2" xfId="0" applyFont="1" applyBorder="1" applyAlignment="1">
      <alignment horizontal="center" vertical="center"/>
    </xf>
    <xf numFmtId="1" fontId="1" fillId="0" borderId="1" xfId="0" applyNumberFormat="1" applyFont="1" applyBorder="1" applyAlignment="1">
      <alignment horizontal="center" vertical="center"/>
    </xf>
    <xf numFmtId="0" fontId="1" fillId="0" borderId="0" xfId="0" applyFont="1" applyAlignment="1">
      <alignment horizontal="left" vertical="top" wrapText="1"/>
    </xf>
    <xf numFmtId="0" fontId="1" fillId="0" borderId="1" xfId="0" applyNumberFormat="1" applyFont="1" applyBorder="1" applyAlignment="1">
      <alignment horizontal="center" vertical="center"/>
    </xf>
    <xf numFmtId="0" fontId="1" fillId="0" borderId="1" xfId="0" applyFont="1" applyBorder="1" applyAlignment="1">
      <alignment horizontal="right" vertical="top" wrapText="1"/>
    </xf>
    <xf numFmtId="0" fontId="1" fillId="0" borderId="0" xfId="0" applyNumberFormat="1" applyFont="1" applyAlignment="1">
      <alignment horizontal="center" vertical="center"/>
    </xf>
    <xf numFmtId="0" fontId="1" fillId="0" borderId="1" xfId="0" quotePrefix="1" applyNumberFormat="1" applyFont="1" applyBorder="1" applyAlignment="1">
      <alignment horizontal="center" vertical="center"/>
    </xf>
    <xf numFmtId="0" fontId="7" fillId="0" borderId="1" xfId="0" applyFont="1" applyBorder="1" applyAlignment="1" applyProtection="1">
      <alignment horizontal="center" vertical="center" wrapText="1"/>
    </xf>
    <xf numFmtId="49" fontId="7" fillId="0" borderId="6" xfId="0" applyNumberFormat="1" applyFont="1" applyBorder="1" applyAlignment="1" applyProtection="1">
      <alignment horizontal="center" vertical="center"/>
    </xf>
    <xf numFmtId="0" fontId="7" fillId="0" borderId="4" xfId="0" applyFont="1" applyBorder="1" applyAlignment="1" applyProtection="1">
      <alignment horizontal="center" vertical="center" wrapText="1"/>
    </xf>
    <xf numFmtId="1" fontId="7" fillId="0" borderId="5" xfId="0" applyNumberFormat="1" applyFont="1" applyBorder="1" applyAlignment="1">
      <alignment horizontal="center" vertical="center"/>
    </xf>
    <xf numFmtId="0" fontId="7" fillId="0" borderId="4"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pplyProtection="1">
      <alignment horizontal="center" vertical="center"/>
    </xf>
    <xf numFmtId="0" fontId="1" fillId="0" borderId="1" xfId="0" quotePrefix="1" applyFont="1" applyBorder="1" applyAlignment="1" applyProtection="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4" xfId="0" applyFont="1" applyBorder="1" applyAlignment="1">
      <alignment horizontal="center" vertical="center" wrapText="1"/>
    </xf>
    <xf numFmtId="0" fontId="1" fillId="0" borderId="3" xfId="0" applyNumberFormat="1" applyFont="1" applyBorder="1" applyAlignment="1">
      <alignment horizontal="center" vertical="center"/>
    </xf>
    <xf numFmtId="0" fontId="0" fillId="0" borderId="3" xfId="0" applyFont="1" applyBorder="1" applyAlignment="1">
      <alignment horizontal="justify" vertical="center" wrapText="1"/>
    </xf>
    <xf numFmtId="0" fontId="7" fillId="0" borderId="4" xfId="0" applyNumberFormat="1" applyFont="1" applyBorder="1" applyAlignment="1">
      <alignment horizontal="center" vertical="center"/>
    </xf>
    <xf numFmtId="1" fontId="7" fillId="0" borderId="4" xfId="0" applyNumberFormat="1" applyFont="1" applyBorder="1" applyAlignment="1">
      <alignment horizontal="center" vertical="center"/>
    </xf>
    <xf numFmtId="0" fontId="6" fillId="0" borderId="0" xfId="0" applyFont="1" applyBorder="1" applyAlignment="1">
      <alignment horizontal="center" vertical="center"/>
    </xf>
    <xf numFmtId="0" fontId="7" fillId="0" borderId="4" xfId="0" applyFont="1" applyFill="1" applyBorder="1" applyAlignment="1">
      <alignment horizontal="center" vertical="center" wrapText="1"/>
    </xf>
    <xf numFmtId="0" fontId="1" fillId="0" borderId="0" xfId="0" applyFont="1" applyAlignment="1">
      <alignment horizontal="left"/>
    </xf>
    <xf numFmtId="1" fontId="0" fillId="0" borderId="1" xfId="0" applyNumberFormat="1" applyFont="1" applyBorder="1" applyAlignment="1" applyProtection="1">
      <alignment horizontal="center" vertical="center"/>
      <protection locked="0"/>
    </xf>
    <xf numFmtId="0" fontId="0" fillId="0" borderId="1" xfId="0" applyFont="1" applyBorder="1" applyProtection="1">
      <protection locked="0"/>
    </xf>
    <xf numFmtId="0" fontId="0" fillId="0" borderId="1" xfId="0" applyFont="1" applyBorder="1" applyAlignment="1" applyProtection="1">
      <alignment horizontal="center"/>
      <protection locked="0"/>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center"/>
      <protection locked="0"/>
    </xf>
    <xf numFmtId="0" fontId="0" fillId="0" borderId="4" xfId="0" applyFont="1" applyBorder="1" applyProtection="1">
      <protection locked="0"/>
    </xf>
    <xf numFmtId="0" fontId="0" fillId="0" borderId="3" xfId="0" applyFont="1" applyBorder="1" applyAlignment="1" applyProtection="1">
      <alignment horizontal="center" vertical="center"/>
      <protection locked="0"/>
    </xf>
    <xf numFmtId="0" fontId="0" fillId="0" borderId="3" xfId="0" applyFont="1" applyBorder="1" applyProtection="1">
      <protection locked="0"/>
    </xf>
    <xf numFmtId="0" fontId="0" fillId="0" borderId="1"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0" fillId="0" borderId="0" xfId="0" applyAlignment="1" applyProtection="1">
      <alignment horizontal="center" vertical="top"/>
    </xf>
    <xf numFmtId="0" fontId="0" fillId="0" borderId="0" xfId="0" applyProtection="1"/>
    <xf numFmtId="49" fontId="7" fillId="0" borderId="1" xfId="0" applyNumberFormat="1" applyFont="1" applyBorder="1" applyAlignment="1" applyProtection="1">
      <alignment horizontal="center" vertical="center"/>
    </xf>
    <xf numFmtId="1" fontId="7" fillId="0" borderId="2"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0" fillId="0" borderId="1" xfId="0" applyFont="1" applyBorder="1" applyProtection="1"/>
    <xf numFmtId="0" fontId="2" fillId="0" borderId="0" xfId="0" applyFont="1" applyProtection="1"/>
    <xf numFmtId="2" fontId="1" fillId="0" borderId="1" xfId="0" applyNumberFormat="1" applyFont="1" applyBorder="1" applyAlignment="1" applyProtection="1">
      <alignment horizontal="center" vertical="center"/>
    </xf>
    <xf numFmtId="0" fontId="12" fillId="0" borderId="1" xfId="0" applyFont="1" applyBorder="1" applyAlignment="1" applyProtection="1">
      <alignment vertical="center" wrapText="1"/>
    </xf>
    <xf numFmtId="0" fontId="1" fillId="0" borderId="1" xfId="0" applyFont="1" applyBorder="1" applyAlignment="1" applyProtection="1">
      <alignment horizontal="right" vertical="top" wrapText="1"/>
    </xf>
    <xf numFmtId="0" fontId="1" fillId="0" borderId="2" xfId="0" applyFont="1" applyBorder="1" applyAlignment="1" applyProtection="1">
      <alignment horizontal="center" vertical="center"/>
    </xf>
    <xf numFmtId="0" fontId="1" fillId="0" borderId="0" xfId="0" applyFont="1" applyAlignment="1" applyProtection="1">
      <alignment horizontal="center" vertical="center"/>
    </xf>
    <xf numFmtId="0" fontId="0" fillId="0" borderId="0" xfId="0" applyAlignment="1" applyProtection="1">
      <alignment horizontal="left" vertical="top"/>
    </xf>
    <xf numFmtId="0" fontId="0" fillId="0" borderId="5" xfId="0"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47"/>
  <sheetViews>
    <sheetView zoomScale="89" zoomScaleNormal="89" workbookViewId="0">
      <pane ySplit="7" topLeftCell="A8" activePane="bottomLeft" state="frozen"/>
      <selection pane="bottomLeft" activeCell="B44" sqref="B44"/>
    </sheetView>
  </sheetViews>
  <sheetFormatPr defaultRowHeight="14.25" x14ac:dyDescent="0.45"/>
  <cols>
    <col min="1" max="1" width="8.59765625" style="5" customWidth="1"/>
    <col min="2" max="2" width="125.59765625" style="1" customWidth="1"/>
    <col min="3" max="3" width="12.59765625" style="25" customWidth="1"/>
    <col min="4" max="4" width="35.59765625" customWidth="1"/>
    <col min="5" max="5" width="13.86328125" customWidth="1"/>
    <col min="6" max="6" width="13.33203125" customWidth="1"/>
    <col min="7" max="7" width="13.46484375" customWidth="1"/>
  </cols>
  <sheetData>
    <row r="1" spans="1:18" x14ac:dyDescent="0.45">
      <c r="B1" s="33" t="s">
        <v>50</v>
      </c>
    </row>
    <row r="2" spans="1:18" ht="15.75" x14ac:dyDescent="0.45">
      <c r="B2" s="24" t="s">
        <v>46</v>
      </c>
    </row>
    <row r="3" spans="1:18" ht="15.75" x14ac:dyDescent="0.45">
      <c r="B3" s="24" t="s">
        <v>47</v>
      </c>
    </row>
    <row r="4" spans="1:18" ht="15.75" x14ac:dyDescent="0.45">
      <c r="B4" s="24" t="s">
        <v>48</v>
      </c>
    </row>
    <row r="5" spans="1:18" x14ac:dyDescent="0.45">
      <c r="B5" s="32" t="s">
        <v>49</v>
      </c>
    </row>
    <row r="6" spans="1:18" ht="22.9" customHeight="1" x14ac:dyDescent="0.45">
      <c r="B6" s="45" t="s">
        <v>230</v>
      </c>
    </row>
    <row r="7" spans="1:18" ht="35" customHeight="1" x14ac:dyDescent="0.45">
      <c r="A7" s="53" t="s">
        <v>0</v>
      </c>
      <c r="B7" s="31" t="s">
        <v>1</v>
      </c>
      <c r="C7" s="22" t="s">
        <v>2</v>
      </c>
      <c r="D7" s="54" t="s">
        <v>38</v>
      </c>
    </row>
    <row r="8" spans="1:18" ht="35" customHeight="1" x14ac:dyDescent="0.75">
      <c r="A8" s="43" t="s">
        <v>187</v>
      </c>
      <c r="B8" s="47" t="s">
        <v>54</v>
      </c>
      <c r="C8" s="96"/>
      <c r="D8" s="97"/>
      <c r="R8" s="4">
        <v>0</v>
      </c>
    </row>
    <row r="9" spans="1:18" ht="35" customHeight="1" x14ac:dyDescent="0.75">
      <c r="A9" s="43" t="s">
        <v>188</v>
      </c>
      <c r="B9" s="48" t="s">
        <v>55</v>
      </c>
      <c r="C9" s="96"/>
      <c r="D9" s="97"/>
      <c r="R9" s="4">
        <v>1</v>
      </c>
    </row>
    <row r="10" spans="1:18" ht="35" customHeight="1" x14ac:dyDescent="0.75">
      <c r="A10" s="43" t="s">
        <v>189</v>
      </c>
      <c r="B10" s="47" t="s">
        <v>56</v>
      </c>
      <c r="C10" s="96"/>
      <c r="D10" s="97"/>
      <c r="R10" s="4">
        <v>2</v>
      </c>
    </row>
    <row r="11" spans="1:18" ht="35" customHeight="1" x14ac:dyDescent="0.75">
      <c r="A11" s="43" t="s">
        <v>190</v>
      </c>
      <c r="B11" s="49" t="s">
        <v>57</v>
      </c>
      <c r="C11" s="96"/>
      <c r="D11" s="97"/>
      <c r="R11" s="4">
        <v>3</v>
      </c>
    </row>
    <row r="12" spans="1:18" ht="35" customHeight="1" x14ac:dyDescent="0.45">
      <c r="A12" s="43" t="s">
        <v>191</v>
      </c>
      <c r="B12" s="49" t="s">
        <v>58</v>
      </c>
      <c r="C12" s="96"/>
      <c r="D12" s="97"/>
    </row>
    <row r="13" spans="1:18" ht="35" customHeight="1" x14ac:dyDescent="0.45">
      <c r="A13" s="43" t="s">
        <v>192</v>
      </c>
      <c r="B13" s="49" t="s">
        <v>59</v>
      </c>
      <c r="C13" s="96"/>
      <c r="D13" s="98"/>
    </row>
    <row r="14" spans="1:18" ht="35" customHeight="1" x14ac:dyDescent="0.45">
      <c r="A14" s="43" t="s">
        <v>193</v>
      </c>
      <c r="B14" s="49" t="s">
        <v>60</v>
      </c>
      <c r="C14" s="96"/>
      <c r="D14" s="97"/>
    </row>
    <row r="15" spans="1:18" ht="35" customHeight="1" x14ac:dyDescent="0.45">
      <c r="A15" s="44" t="s">
        <v>194</v>
      </c>
      <c r="B15" s="49" t="s">
        <v>61</v>
      </c>
      <c r="C15" s="96"/>
      <c r="D15" s="97"/>
    </row>
    <row r="16" spans="1:18" ht="35" customHeight="1" x14ac:dyDescent="0.45">
      <c r="A16" s="44" t="s">
        <v>195</v>
      </c>
      <c r="B16" s="47" t="s">
        <v>62</v>
      </c>
      <c r="C16" s="96"/>
      <c r="D16" s="98"/>
    </row>
    <row r="17" spans="1:4" ht="35" customHeight="1" x14ac:dyDescent="0.45">
      <c r="A17" s="43" t="s">
        <v>9</v>
      </c>
      <c r="B17" s="47" t="s">
        <v>63</v>
      </c>
      <c r="C17" s="96"/>
      <c r="D17" s="98"/>
    </row>
    <row r="18" spans="1:4" ht="35" customHeight="1" x14ac:dyDescent="0.45">
      <c r="A18" s="43" t="s">
        <v>10</v>
      </c>
      <c r="B18" s="49" t="s">
        <v>64</v>
      </c>
      <c r="C18" s="96"/>
      <c r="D18" s="97"/>
    </row>
    <row r="19" spans="1:4" ht="35" customHeight="1" x14ac:dyDescent="0.45">
      <c r="A19" s="43" t="s">
        <v>224</v>
      </c>
      <c r="B19" s="49" t="s">
        <v>65</v>
      </c>
      <c r="C19" s="96"/>
      <c r="D19" s="97"/>
    </row>
    <row r="20" spans="1:4" ht="35" customHeight="1" x14ac:dyDescent="0.45">
      <c r="A20" s="43" t="s">
        <v>225</v>
      </c>
      <c r="B20" s="49" t="s">
        <v>226</v>
      </c>
      <c r="C20" s="96"/>
      <c r="D20" s="97"/>
    </row>
    <row r="21" spans="1:4" ht="35" customHeight="1" x14ac:dyDescent="0.45">
      <c r="A21" s="43" t="s">
        <v>11</v>
      </c>
      <c r="B21" s="49" t="s">
        <v>66</v>
      </c>
      <c r="C21" s="96"/>
      <c r="D21" s="97"/>
    </row>
    <row r="22" spans="1:4" ht="35" customHeight="1" x14ac:dyDescent="0.45">
      <c r="A22" s="43" t="s">
        <v>12</v>
      </c>
      <c r="B22" s="49" t="s">
        <v>67</v>
      </c>
      <c r="C22" s="96"/>
      <c r="D22" s="97"/>
    </row>
    <row r="23" spans="1:4" ht="35" customHeight="1" x14ac:dyDescent="0.45">
      <c r="A23" s="43" t="s">
        <v>13</v>
      </c>
      <c r="B23" s="50" t="s">
        <v>227</v>
      </c>
      <c r="C23" s="96"/>
      <c r="D23" s="97"/>
    </row>
    <row r="24" spans="1:4" ht="35" customHeight="1" x14ac:dyDescent="0.45">
      <c r="A24" s="43" t="s">
        <v>14</v>
      </c>
      <c r="B24" s="49" t="s">
        <v>68</v>
      </c>
      <c r="C24" s="96"/>
      <c r="D24" s="97"/>
    </row>
    <row r="25" spans="1:4" ht="35" customHeight="1" x14ac:dyDescent="0.45">
      <c r="A25" s="43" t="s">
        <v>15</v>
      </c>
      <c r="B25" s="49" t="s">
        <v>69</v>
      </c>
      <c r="C25" s="96"/>
      <c r="D25" s="97"/>
    </row>
    <row r="26" spans="1:4" ht="35" customHeight="1" x14ac:dyDescent="0.45">
      <c r="A26" s="43" t="s">
        <v>16</v>
      </c>
      <c r="B26" s="49" t="s">
        <v>70</v>
      </c>
      <c r="C26" s="96"/>
      <c r="D26" s="97"/>
    </row>
    <row r="27" spans="1:4" ht="35" customHeight="1" x14ac:dyDescent="0.45">
      <c r="A27" s="43" t="s">
        <v>17</v>
      </c>
      <c r="B27" s="49" t="s">
        <v>71</v>
      </c>
      <c r="C27" s="96"/>
      <c r="D27" s="97"/>
    </row>
    <row r="28" spans="1:4" ht="35" customHeight="1" x14ac:dyDescent="0.45">
      <c r="A28" s="43" t="s">
        <v>18</v>
      </c>
      <c r="B28" s="49" t="s">
        <v>72</v>
      </c>
      <c r="C28" s="96"/>
      <c r="D28" s="97"/>
    </row>
    <row r="29" spans="1:4" ht="35" customHeight="1" x14ac:dyDescent="0.45">
      <c r="A29" s="43" t="s">
        <v>19</v>
      </c>
      <c r="B29" s="49" t="s">
        <v>73</v>
      </c>
      <c r="C29" s="96"/>
      <c r="D29" s="97"/>
    </row>
    <row r="30" spans="1:4" ht="35" customHeight="1" x14ac:dyDescent="0.45">
      <c r="A30" s="43" t="s">
        <v>20</v>
      </c>
      <c r="B30" s="49" t="s">
        <v>74</v>
      </c>
      <c r="C30" s="96"/>
      <c r="D30" s="97"/>
    </row>
    <row r="31" spans="1:4" ht="35" customHeight="1" x14ac:dyDescent="0.45">
      <c r="A31" s="43" t="s">
        <v>21</v>
      </c>
      <c r="B31" s="49" t="s">
        <v>75</v>
      </c>
      <c r="C31" s="96"/>
      <c r="D31" s="97"/>
    </row>
    <row r="32" spans="1:4" ht="35" customHeight="1" x14ac:dyDescent="0.45">
      <c r="A32" s="43" t="s">
        <v>22</v>
      </c>
      <c r="B32" s="47" t="s">
        <v>76</v>
      </c>
      <c r="C32" s="96"/>
      <c r="D32" s="97"/>
    </row>
    <row r="33" spans="1:4" ht="35" customHeight="1" x14ac:dyDescent="0.45">
      <c r="A33" s="43" t="s">
        <v>23</v>
      </c>
      <c r="B33" s="47" t="s">
        <v>77</v>
      </c>
      <c r="C33" s="96"/>
      <c r="D33" s="97"/>
    </row>
    <row r="34" spans="1:4" ht="35" customHeight="1" x14ac:dyDescent="0.45">
      <c r="A34" s="43" t="s">
        <v>196</v>
      </c>
      <c r="B34" s="49" t="s">
        <v>78</v>
      </c>
      <c r="C34" s="96"/>
      <c r="D34" s="97"/>
    </row>
    <row r="35" spans="1:4" ht="35" customHeight="1" x14ac:dyDescent="0.45">
      <c r="A35" s="43" t="s">
        <v>197</v>
      </c>
      <c r="B35" s="51" t="s">
        <v>79</v>
      </c>
      <c r="C35" s="96"/>
      <c r="D35" s="97"/>
    </row>
    <row r="36" spans="1:4" ht="35" customHeight="1" x14ac:dyDescent="0.45">
      <c r="A36" s="43" t="s">
        <v>198</v>
      </c>
      <c r="B36" s="49" t="s">
        <v>80</v>
      </c>
      <c r="C36" s="96"/>
      <c r="D36" s="97"/>
    </row>
    <row r="37" spans="1:4" ht="35" customHeight="1" x14ac:dyDescent="0.45">
      <c r="A37" s="43" t="s">
        <v>199</v>
      </c>
      <c r="B37" s="49" t="s">
        <v>81</v>
      </c>
      <c r="C37" s="96"/>
      <c r="D37" s="97"/>
    </row>
    <row r="38" spans="1:4" ht="35" customHeight="1" x14ac:dyDescent="0.45">
      <c r="A38" s="43" t="s">
        <v>200</v>
      </c>
      <c r="B38" s="52" t="s">
        <v>82</v>
      </c>
      <c r="C38" s="96"/>
      <c r="D38" s="97"/>
    </row>
    <row r="39" spans="1:4" ht="35" customHeight="1" x14ac:dyDescent="0.45">
      <c r="A39" s="43" t="s">
        <v>201</v>
      </c>
      <c r="B39" s="52" t="s">
        <v>83</v>
      </c>
      <c r="C39" s="96"/>
      <c r="D39" s="97"/>
    </row>
    <row r="40" spans="1:4" ht="35" customHeight="1" x14ac:dyDescent="0.45">
      <c r="A40" s="43" t="s">
        <v>202</v>
      </c>
      <c r="B40" s="52" t="s">
        <v>228</v>
      </c>
      <c r="C40" s="96"/>
      <c r="D40" s="98"/>
    </row>
    <row r="41" spans="1:4" ht="35" customHeight="1" x14ac:dyDescent="0.45">
      <c r="A41" s="43" t="s">
        <v>203</v>
      </c>
      <c r="B41" s="52" t="s">
        <v>84</v>
      </c>
      <c r="C41" s="96"/>
      <c r="D41" s="97"/>
    </row>
    <row r="42" spans="1:4" ht="35" customHeight="1" x14ac:dyDescent="0.45">
      <c r="A42" s="43" t="s">
        <v>204</v>
      </c>
      <c r="B42" s="52" t="s">
        <v>229</v>
      </c>
      <c r="C42" s="96"/>
      <c r="D42" s="98"/>
    </row>
    <row r="43" spans="1:4" ht="35" customHeight="1" x14ac:dyDescent="0.45">
      <c r="A43" s="43" t="s">
        <v>205</v>
      </c>
      <c r="B43" s="52" t="s">
        <v>208</v>
      </c>
      <c r="C43" s="96"/>
      <c r="D43" s="98"/>
    </row>
    <row r="44" spans="1:4" ht="35" customHeight="1" x14ac:dyDescent="0.45">
      <c r="A44" s="43" t="s">
        <v>206</v>
      </c>
      <c r="B44" s="52" t="s">
        <v>85</v>
      </c>
      <c r="C44" s="96"/>
      <c r="D44" s="98"/>
    </row>
    <row r="45" spans="1:4" ht="35" customHeight="1" x14ac:dyDescent="0.45">
      <c r="A45" s="43" t="s">
        <v>207</v>
      </c>
      <c r="B45" s="52" t="s">
        <v>86</v>
      </c>
      <c r="C45" s="96"/>
      <c r="D45" s="97"/>
    </row>
    <row r="46" spans="1:4" x14ac:dyDescent="0.45">
      <c r="A46" s="62"/>
      <c r="B46" s="64" t="s">
        <v>209</v>
      </c>
      <c r="C46" s="72">
        <f>SUM(C8:C45)</f>
        <v>0</v>
      </c>
      <c r="D46" s="63"/>
    </row>
    <row r="47" spans="1:4" x14ac:dyDescent="0.45">
      <c r="A47" s="62"/>
      <c r="B47" s="64"/>
      <c r="C47" s="72"/>
      <c r="D47" s="63"/>
    </row>
  </sheetData>
  <sheetProtection sheet="1" objects="1" scenarios="1"/>
  <mergeCells count="4">
    <mergeCell ref="C46:C47"/>
    <mergeCell ref="A46:A47"/>
    <mergeCell ref="D46:D47"/>
    <mergeCell ref="B46:B47"/>
  </mergeCells>
  <dataValidations xWindow="894" yWindow="499" count="1">
    <dataValidation type="list" showInputMessage="1" showErrorMessage="1" errorTitle="Invalid Score" error="You have entered a wrong score, Please check and re-enter " promptTitle="Criterion Score" prompt="Enter value between 0 - 3 " sqref="C8:C45" xr:uid="{00000000-0002-0000-0000-000000000000}">
      <formula1>$R$8:$R$11</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27"/>
  <sheetViews>
    <sheetView zoomScale="90" zoomScaleNormal="90" workbookViewId="0">
      <pane ySplit="2" topLeftCell="A3" activePane="bottomLeft" state="frozen"/>
      <selection pane="bottomLeft" activeCell="B23" sqref="B23"/>
    </sheetView>
  </sheetViews>
  <sheetFormatPr defaultRowHeight="14.25" x14ac:dyDescent="0.45"/>
  <cols>
    <col min="1" max="1" width="8.59765625" style="8" customWidth="1"/>
    <col min="2" max="2" width="125.59765625" style="7" customWidth="1"/>
    <col min="3" max="3" width="12.59765625" style="9" customWidth="1"/>
    <col min="4" max="4" width="35.59765625" customWidth="1"/>
  </cols>
  <sheetData>
    <row r="1" spans="1:22" ht="35" customHeight="1" x14ac:dyDescent="0.45">
      <c r="B1" s="55" t="s">
        <v>231</v>
      </c>
      <c r="V1" s="3"/>
    </row>
    <row r="2" spans="1:22" ht="35" customHeight="1" x14ac:dyDescent="0.45">
      <c r="A2" s="53" t="s">
        <v>0</v>
      </c>
      <c r="B2" s="31" t="s">
        <v>1</v>
      </c>
      <c r="C2" s="61" t="s">
        <v>2</v>
      </c>
      <c r="D2" s="54" t="s">
        <v>38</v>
      </c>
      <c r="V2" s="3">
        <v>0</v>
      </c>
    </row>
    <row r="3" spans="1:22" ht="35" customHeight="1" x14ac:dyDescent="0.45">
      <c r="A3" s="58">
        <v>2.1</v>
      </c>
      <c r="B3" s="56" t="s">
        <v>87</v>
      </c>
      <c r="C3" s="99"/>
      <c r="D3" s="97"/>
      <c r="V3" s="3">
        <v>1</v>
      </c>
    </row>
    <row r="4" spans="1:22" ht="35" customHeight="1" x14ac:dyDescent="0.45">
      <c r="A4" s="58">
        <v>2.2000000000000002</v>
      </c>
      <c r="B4" s="56" t="s">
        <v>88</v>
      </c>
      <c r="C4" s="99"/>
      <c r="D4" s="97"/>
      <c r="V4" s="3">
        <v>2</v>
      </c>
    </row>
    <row r="5" spans="1:22" ht="35" customHeight="1" x14ac:dyDescent="0.45">
      <c r="A5" s="58">
        <v>2.2999999999999998</v>
      </c>
      <c r="B5" s="48" t="s">
        <v>89</v>
      </c>
      <c r="C5" s="100"/>
      <c r="D5" s="101"/>
      <c r="V5" s="3">
        <v>3</v>
      </c>
    </row>
    <row r="6" spans="1:22" ht="35" customHeight="1" x14ac:dyDescent="0.45">
      <c r="A6" s="58">
        <v>2.4</v>
      </c>
      <c r="B6" s="56" t="s">
        <v>90</v>
      </c>
      <c r="C6" s="99"/>
      <c r="D6" s="97"/>
    </row>
    <row r="7" spans="1:22" ht="35" customHeight="1" x14ac:dyDescent="0.45">
      <c r="A7" s="58">
        <v>2.5</v>
      </c>
      <c r="B7" s="56" t="s">
        <v>91</v>
      </c>
      <c r="C7" s="99"/>
      <c r="D7" s="97"/>
    </row>
    <row r="8" spans="1:22" ht="35" customHeight="1" x14ac:dyDescent="0.45">
      <c r="A8" s="58">
        <v>2.6</v>
      </c>
      <c r="B8" s="48" t="s">
        <v>92</v>
      </c>
      <c r="C8" s="99"/>
      <c r="D8" s="101"/>
    </row>
    <row r="9" spans="1:22" ht="35" customHeight="1" x14ac:dyDescent="0.45">
      <c r="A9" s="58">
        <v>2.7</v>
      </c>
      <c r="B9" s="56" t="s">
        <v>93</v>
      </c>
      <c r="C9" s="99"/>
      <c r="D9" s="97"/>
    </row>
    <row r="10" spans="1:22" ht="35" customHeight="1" x14ac:dyDescent="0.45">
      <c r="A10" s="59">
        <v>2.8</v>
      </c>
      <c r="B10" s="48" t="s">
        <v>94</v>
      </c>
      <c r="C10" s="99"/>
      <c r="D10" s="97"/>
    </row>
    <row r="11" spans="1:22" ht="35" customHeight="1" x14ac:dyDescent="0.45">
      <c r="A11" s="58">
        <v>2.9</v>
      </c>
      <c r="B11" s="56" t="s">
        <v>95</v>
      </c>
      <c r="C11" s="99"/>
      <c r="D11" s="97"/>
    </row>
    <row r="12" spans="1:22" ht="35" customHeight="1" x14ac:dyDescent="0.45">
      <c r="A12" s="60">
        <v>2.1</v>
      </c>
      <c r="B12" s="48" t="s">
        <v>96</v>
      </c>
      <c r="C12" s="99"/>
      <c r="D12" s="97"/>
    </row>
    <row r="13" spans="1:22" ht="35" customHeight="1" x14ac:dyDescent="0.45">
      <c r="A13" s="58">
        <v>2.11</v>
      </c>
      <c r="B13" s="48" t="s">
        <v>97</v>
      </c>
      <c r="C13" s="99"/>
      <c r="D13" s="97"/>
    </row>
    <row r="14" spans="1:22" ht="35" customHeight="1" x14ac:dyDescent="0.45">
      <c r="A14" s="58">
        <v>2.12</v>
      </c>
      <c r="B14" s="56" t="s">
        <v>98</v>
      </c>
      <c r="C14" s="99"/>
      <c r="D14" s="97"/>
    </row>
    <row r="15" spans="1:22" ht="35" customHeight="1" x14ac:dyDescent="0.45">
      <c r="A15" s="58">
        <v>2.13</v>
      </c>
      <c r="B15" s="48" t="s">
        <v>99</v>
      </c>
      <c r="C15" s="99"/>
      <c r="D15" s="101"/>
    </row>
    <row r="16" spans="1:22" ht="46.15" customHeight="1" x14ac:dyDescent="0.45">
      <c r="A16" s="58">
        <v>2.14</v>
      </c>
      <c r="B16" s="49" t="s">
        <v>100</v>
      </c>
      <c r="C16" s="99"/>
      <c r="D16" s="97"/>
    </row>
    <row r="17" spans="1:4" ht="35" customHeight="1" x14ac:dyDescent="0.45">
      <c r="A17" s="58">
        <v>2.15</v>
      </c>
      <c r="B17" s="56" t="s">
        <v>101</v>
      </c>
      <c r="C17" s="99"/>
      <c r="D17" s="97"/>
    </row>
    <row r="18" spans="1:4" ht="35" customHeight="1" x14ac:dyDescent="0.45">
      <c r="A18" s="58">
        <v>2.16</v>
      </c>
      <c r="B18" s="56" t="s">
        <v>102</v>
      </c>
      <c r="C18" s="99"/>
      <c r="D18" s="97"/>
    </row>
    <row r="19" spans="1:4" ht="35" customHeight="1" x14ac:dyDescent="0.45">
      <c r="A19" s="58">
        <v>2.17</v>
      </c>
      <c r="B19" s="56" t="s">
        <v>103</v>
      </c>
      <c r="C19" s="99"/>
      <c r="D19" s="97"/>
    </row>
    <row r="20" spans="1:4" ht="35" customHeight="1" x14ac:dyDescent="0.45">
      <c r="A20" s="58">
        <v>2.1800000000000002</v>
      </c>
      <c r="B20" s="56" t="s">
        <v>104</v>
      </c>
      <c r="C20" s="99"/>
      <c r="D20" s="97"/>
    </row>
    <row r="21" spans="1:4" ht="35" customHeight="1" x14ac:dyDescent="0.45">
      <c r="A21" s="58">
        <v>2.19</v>
      </c>
      <c r="B21" s="56" t="s">
        <v>105</v>
      </c>
      <c r="C21" s="99"/>
      <c r="D21" s="97"/>
    </row>
    <row r="22" spans="1:4" ht="49.9" customHeight="1" x14ac:dyDescent="0.45">
      <c r="A22" s="60">
        <v>2.2000000000000002</v>
      </c>
      <c r="B22" s="56" t="s">
        <v>106</v>
      </c>
      <c r="C22" s="99"/>
      <c r="D22" s="97"/>
    </row>
    <row r="23" spans="1:4" ht="47.65" customHeight="1" x14ac:dyDescent="0.45">
      <c r="A23" s="58">
        <v>2.21</v>
      </c>
      <c r="B23" s="49" t="s">
        <v>107</v>
      </c>
      <c r="C23" s="99"/>
      <c r="D23" s="97"/>
    </row>
    <row r="24" spans="1:4" ht="35" customHeight="1" x14ac:dyDescent="0.45">
      <c r="A24" s="58">
        <v>2.2200000000000002</v>
      </c>
      <c r="B24" s="49" t="s">
        <v>108</v>
      </c>
      <c r="C24" s="99"/>
      <c r="D24" s="97"/>
    </row>
    <row r="25" spans="1:4" ht="35" customHeight="1" x14ac:dyDescent="0.45">
      <c r="A25" s="58">
        <v>2.23</v>
      </c>
      <c r="B25" s="49" t="s">
        <v>109</v>
      </c>
      <c r="C25" s="100"/>
      <c r="D25" s="102"/>
    </row>
    <row r="26" spans="1:4" ht="35" customHeight="1" x14ac:dyDescent="0.45">
      <c r="A26" s="58">
        <v>2.2400000000000002</v>
      </c>
      <c r="B26" s="49" t="s">
        <v>110</v>
      </c>
      <c r="C26" s="99"/>
      <c r="D26" s="97"/>
    </row>
    <row r="27" spans="1:4" ht="35" customHeight="1" x14ac:dyDescent="0.45">
      <c r="A27" s="41"/>
      <c r="B27" s="57" t="s">
        <v>209</v>
      </c>
      <c r="C27" s="71">
        <f>SUM(C3:C26)</f>
        <v>0</v>
      </c>
      <c r="D27" s="46"/>
    </row>
  </sheetData>
  <sheetProtection sheet="1" objects="1" scenarios="1"/>
  <dataValidations count="1">
    <dataValidation type="list" showInputMessage="1" showErrorMessage="1" errorTitle="Invalid Score" error="You have entered a wrong score, Please check and re-enter " promptTitle="Criterion Score" prompt="Enter value between 0 - 3 _x000a_" sqref="C3:C26" xr:uid="{00000000-0002-0000-0100-000000000000}">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30"/>
  <sheetViews>
    <sheetView zoomScale="94" zoomScaleNormal="94" workbookViewId="0">
      <pane ySplit="2" topLeftCell="A3" activePane="bottomLeft" state="frozen"/>
      <selection pane="bottomLeft" activeCell="B24" sqref="B24"/>
    </sheetView>
  </sheetViews>
  <sheetFormatPr defaultRowHeight="14.25" x14ac:dyDescent="0.45"/>
  <cols>
    <col min="1" max="1" width="8.59765625" style="76" customWidth="1"/>
    <col min="2" max="2" width="125.59765625" style="10" customWidth="1"/>
    <col min="3" max="3" width="12.59765625" style="9" customWidth="1"/>
    <col min="4" max="4" width="35.59765625" customWidth="1"/>
  </cols>
  <sheetData>
    <row r="1" spans="1:19" ht="35" customHeight="1" x14ac:dyDescent="0.45">
      <c r="B1" s="73" t="s">
        <v>232</v>
      </c>
    </row>
    <row r="2" spans="1:19" s="93" customFormat="1" ht="35" customHeight="1" x14ac:dyDescent="0.45">
      <c r="A2" s="91" t="s">
        <v>0</v>
      </c>
      <c r="B2" s="88" t="s">
        <v>1</v>
      </c>
      <c r="C2" s="92" t="s">
        <v>2</v>
      </c>
      <c r="D2" s="82" t="s">
        <v>38</v>
      </c>
    </row>
    <row r="3" spans="1:19" ht="35" customHeight="1" x14ac:dyDescent="0.45">
      <c r="A3" s="89">
        <v>3.1</v>
      </c>
      <c r="B3" s="90" t="s">
        <v>111</v>
      </c>
      <c r="C3" s="103"/>
      <c r="D3" s="104"/>
      <c r="S3" s="3">
        <v>0</v>
      </c>
    </row>
    <row r="4" spans="1:19" ht="35" customHeight="1" x14ac:dyDescent="0.45">
      <c r="A4" s="74">
        <v>3.2</v>
      </c>
      <c r="B4" s="56" t="s">
        <v>112</v>
      </c>
      <c r="C4" s="105"/>
      <c r="D4" s="97"/>
      <c r="S4" s="3">
        <v>1</v>
      </c>
    </row>
    <row r="5" spans="1:19" ht="35" customHeight="1" x14ac:dyDescent="0.45">
      <c r="A5" s="74">
        <v>3.3</v>
      </c>
      <c r="B5" s="56" t="s">
        <v>113</v>
      </c>
      <c r="C5" s="105"/>
      <c r="D5" s="97"/>
      <c r="S5" s="3">
        <v>2</v>
      </c>
    </row>
    <row r="6" spans="1:19" ht="35" customHeight="1" x14ac:dyDescent="0.45">
      <c r="A6" s="74">
        <v>3.4</v>
      </c>
      <c r="B6" s="56" t="s">
        <v>114</v>
      </c>
      <c r="C6" s="105"/>
      <c r="D6" s="97"/>
      <c r="S6" s="3">
        <v>3</v>
      </c>
    </row>
    <row r="7" spans="1:19" ht="35" customHeight="1" x14ac:dyDescent="0.45">
      <c r="A7" s="74">
        <v>3.5</v>
      </c>
      <c r="B7" s="56" t="s">
        <v>115</v>
      </c>
      <c r="C7" s="105"/>
      <c r="D7" s="97"/>
      <c r="S7" s="3"/>
    </row>
    <row r="8" spans="1:19" ht="35" customHeight="1" x14ac:dyDescent="0.45">
      <c r="A8" s="74">
        <v>3.6</v>
      </c>
      <c r="B8" s="47" t="s">
        <v>116</v>
      </c>
      <c r="C8" s="105"/>
      <c r="D8" s="97"/>
    </row>
    <row r="9" spans="1:19" ht="35" customHeight="1" x14ac:dyDescent="0.45">
      <c r="A9" s="74">
        <v>3.7</v>
      </c>
      <c r="B9" s="48" t="s">
        <v>117</v>
      </c>
      <c r="C9" s="105"/>
      <c r="D9" s="97"/>
    </row>
    <row r="10" spans="1:19" ht="35" customHeight="1" x14ac:dyDescent="0.45">
      <c r="A10" s="74">
        <v>3.8</v>
      </c>
      <c r="B10" s="56" t="s">
        <v>118</v>
      </c>
      <c r="C10" s="105"/>
      <c r="D10" s="97"/>
    </row>
    <row r="11" spans="1:19" ht="35" customHeight="1" x14ac:dyDescent="0.45">
      <c r="A11" s="74">
        <v>3.9</v>
      </c>
      <c r="B11" s="48" t="s">
        <v>119</v>
      </c>
      <c r="C11" s="105"/>
      <c r="D11" s="98"/>
    </row>
    <row r="12" spans="1:19" ht="35" customHeight="1" x14ac:dyDescent="0.45">
      <c r="A12" s="60">
        <v>3.1</v>
      </c>
      <c r="B12" s="48" t="s">
        <v>120</v>
      </c>
      <c r="C12" s="105"/>
      <c r="D12" s="98"/>
    </row>
    <row r="13" spans="1:19" ht="35" customHeight="1" x14ac:dyDescent="0.45">
      <c r="A13" s="74">
        <v>3.11</v>
      </c>
      <c r="B13" s="56" t="s">
        <v>121</v>
      </c>
      <c r="C13" s="105"/>
      <c r="D13" s="97"/>
    </row>
    <row r="14" spans="1:19" ht="35" customHeight="1" x14ac:dyDescent="0.45">
      <c r="A14" s="74">
        <v>3.12</v>
      </c>
      <c r="B14" s="56" t="s">
        <v>122</v>
      </c>
      <c r="C14" s="105"/>
      <c r="D14" s="97"/>
    </row>
    <row r="15" spans="1:19" ht="35" customHeight="1" x14ac:dyDescent="0.45">
      <c r="A15" s="74">
        <v>3.13</v>
      </c>
      <c r="B15" s="48" t="s">
        <v>123</v>
      </c>
      <c r="C15" s="105"/>
      <c r="D15" s="98"/>
    </row>
    <row r="16" spans="1:19" ht="35" customHeight="1" x14ac:dyDescent="0.45">
      <c r="A16" s="74">
        <v>3.14</v>
      </c>
      <c r="B16" s="47" t="s">
        <v>233</v>
      </c>
      <c r="C16" s="105"/>
      <c r="D16" s="98"/>
    </row>
    <row r="17" spans="1:4" ht="35" customHeight="1" x14ac:dyDescent="0.45">
      <c r="A17" s="77">
        <v>3.15</v>
      </c>
      <c r="B17" s="56" t="s">
        <v>124</v>
      </c>
      <c r="C17" s="105"/>
      <c r="D17" s="97"/>
    </row>
    <row r="18" spans="1:4" ht="35" customHeight="1" x14ac:dyDescent="0.45">
      <c r="A18" s="74">
        <v>3.16</v>
      </c>
      <c r="B18" s="56" t="s">
        <v>125</v>
      </c>
      <c r="C18" s="105"/>
      <c r="D18" s="97"/>
    </row>
    <row r="19" spans="1:4" ht="35" customHeight="1" x14ac:dyDescent="0.45">
      <c r="A19" s="74">
        <v>3.17</v>
      </c>
      <c r="B19" s="56" t="s">
        <v>126</v>
      </c>
      <c r="C19" s="105"/>
      <c r="D19" s="97"/>
    </row>
    <row r="20" spans="1:4" ht="35" customHeight="1" x14ac:dyDescent="0.45">
      <c r="A20" s="74">
        <v>3.18</v>
      </c>
      <c r="B20" s="56" t="s">
        <v>127</v>
      </c>
      <c r="C20" s="105"/>
      <c r="D20" s="97"/>
    </row>
    <row r="21" spans="1:4" ht="35" customHeight="1" x14ac:dyDescent="0.45">
      <c r="A21" s="74">
        <v>3.19</v>
      </c>
      <c r="B21" s="48" t="s">
        <v>128</v>
      </c>
      <c r="C21" s="105"/>
      <c r="D21" s="98"/>
    </row>
    <row r="22" spans="1:4" ht="35" customHeight="1" x14ac:dyDescent="0.45">
      <c r="A22" s="60">
        <v>3.2</v>
      </c>
      <c r="B22" s="48" t="s">
        <v>129</v>
      </c>
      <c r="C22" s="105"/>
      <c r="D22" s="98"/>
    </row>
    <row r="23" spans="1:4" ht="35" customHeight="1" x14ac:dyDescent="0.45">
      <c r="A23" s="74">
        <v>3.21</v>
      </c>
      <c r="B23" s="56" t="s">
        <v>130</v>
      </c>
      <c r="C23" s="105"/>
      <c r="D23" s="97"/>
    </row>
    <row r="24" spans="1:4" ht="35" customHeight="1" x14ac:dyDescent="0.45">
      <c r="A24" s="74">
        <v>3.22</v>
      </c>
      <c r="B24" s="49" t="s">
        <v>131</v>
      </c>
      <c r="C24" s="105"/>
      <c r="D24" s="97"/>
    </row>
    <row r="25" spans="1:4" ht="35" customHeight="1" x14ac:dyDescent="0.45">
      <c r="A25" s="74">
        <v>3.24</v>
      </c>
      <c r="B25" s="49" t="s">
        <v>132</v>
      </c>
      <c r="C25" s="105"/>
      <c r="D25" s="97"/>
    </row>
    <row r="26" spans="1:4" ht="35" customHeight="1" x14ac:dyDescent="0.45">
      <c r="A26" s="74">
        <v>3.25</v>
      </c>
      <c r="B26" s="49" t="s">
        <v>133</v>
      </c>
      <c r="C26" s="105"/>
      <c r="D26" s="97"/>
    </row>
    <row r="27" spans="1:4" ht="35" customHeight="1" x14ac:dyDescent="0.45">
      <c r="A27" s="74"/>
      <c r="B27" s="75" t="s">
        <v>209</v>
      </c>
      <c r="C27" s="58">
        <f>SUM(C3:C26)</f>
        <v>0</v>
      </c>
      <c r="D27" s="46"/>
    </row>
    <row r="30" spans="1:4" ht="15.75" x14ac:dyDescent="0.45">
      <c r="B30" s="34"/>
    </row>
  </sheetData>
  <sheetProtection sheet="1" objects="1" scenarios="1"/>
  <dataValidations count="1">
    <dataValidation type="list" allowBlank="1" showInputMessage="1" showErrorMessage="1" errorTitle="Invalid Score" error="You have entered a wrong score, Please check and re-enter " promptTitle=" Criterion Score" prompt="Enter value between 0 - 3 " sqref="C3:C11 C12 C13:C15 C16 C17:C21 C22 C23:C26" xr:uid="{00000000-0002-0000-0200-000000000000}">
      <formula1>$S$3:$S$6</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23"/>
  <sheetViews>
    <sheetView zoomScaleNormal="100" workbookViewId="0">
      <pane xSplit="1" ySplit="2" topLeftCell="B18" activePane="bottomRight" state="frozen"/>
      <selection pane="topRight" activeCell="B1" sqref="B1"/>
      <selection pane="bottomLeft" activeCell="A3" sqref="A3"/>
      <selection pane="bottomRight" activeCell="B21" sqref="B21"/>
    </sheetView>
  </sheetViews>
  <sheetFormatPr defaultRowHeight="14.25" x14ac:dyDescent="0.45"/>
  <cols>
    <col min="1" max="1" width="10" style="83" customWidth="1"/>
    <col min="2" max="2" width="124.6640625" style="7" customWidth="1"/>
    <col min="3" max="3" width="10.46484375" style="9" customWidth="1"/>
    <col min="4" max="4" width="35.6640625" customWidth="1"/>
  </cols>
  <sheetData>
    <row r="1" spans="1:15" ht="35" customHeight="1" x14ac:dyDescent="0.45">
      <c r="B1" s="45" t="s">
        <v>234</v>
      </c>
    </row>
    <row r="2" spans="1:15" ht="35" customHeight="1" x14ac:dyDescent="0.45">
      <c r="A2" s="79" t="s">
        <v>0</v>
      </c>
      <c r="B2" s="80" t="s">
        <v>1</v>
      </c>
      <c r="C2" s="81" t="s">
        <v>2</v>
      </c>
      <c r="D2" s="82" t="s">
        <v>38</v>
      </c>
    </row>
    <row r="3" spans="1:15" ht="35" customHeight="1" x14ac:dyDescent="0.45">
      <c r="A3" s="84">
        <v>4.0999999999999996</v>
      </c>
      <c r="B3" s="48" t="s">
        <v>134</v>
      </c>
      <c r="C3" s="105"/>
      <c r="D3" s="97"/>
      <c r="O3" s="3">
        <v>0</v>
      </c>
    </row>
    <row r="4" spans="1:15" ht="35" customHeight="1" x14ac:dyDescent="0.45">
      <c r="A4" s="84">
        <v>4.2</v>
      </c>
      <c r="B4" s="48" t="s">
        <v>135</v>
      </c>
      <c r="C4" s="105"/>
      <c r="D4" s="97"/>
      <c r="O4" s="3">
        <v>1</v>
      </c>
    </row>
    <row r="5" spans="1:15" ht="35" customHeight="1" x14ac:dyDescent="0.45">
      <c r="A5" s="84">
        <v>4.3</v>
      </c>
      <c r="B5" s="48" t="s">
        <v>136</v>
      </c>
      <c r="C5" s="105"/>
      <c r="D5" s="97"/>
      <c r="O5" s="3">
        <v>2</v>
      </c>
    </row>
    <row r="6" spans="1:15" ht="35" customHeight="1" x14ac:dyDescent="0.45">
      <c r="A6" s="84">
        <v>4.4000000000000004</v>
      </c>
      <c r="B6" s="48" t="s">
        <v>137</v>
      </c>
      <c r="C6" s="105"/>
      <c r="D6" s="97"/>
      <c r="O6" s="3">
        <v>3</v>
      </c>
    </row>
    <row r="7" spans="1:15" ht="35" customHeight="1" x14ac:dyDescent="0.45">
      <c r="A7" s="84">
        <v>4.5</v>
      </c>
      <c r="B7" s="48" t="s">
        <v>138</v>
      </c>
      <c r="C7" s="105"/>
      <c r="D7" s="97"/>
      <c r="O7" s="3"/>
    </row>
    <row r="8" spans="1:15" ht="35" customHeight="1" x14ac:dyDescent="0.45">
      <c r="A8" s="84">
        <v>4.5999999999999996</v>
      </c>
      <c r="B8" s="48" t="s">
        <v>139</v>
      </c>
      <c r="C8" s="105"/>
      <c r="D8" s="97"/>
    </row>
    <row r="9" spans="1:15" ht="35" customHeight="1" x14ac:dyDescent="0.45">
      <c r="A9" s="84">
        <v>4.7</v>
      </c>
      <c r="B9" s="48" t="s">
        <v>140</v>
      </c>
      <c r="C9" s="105"/>
      <c r="D9" s="97"/>
    </row>
    <row r="10" spans="1:15" ht="35" customHeight="1" x14ac:dyDescent="0.45">
      <c r="A10" s="84">
        <v>4.8</v>
      </c>
      <c r="B10" s="48" t="s">
        <v>235</v>
      </c>
      <c r="C10" s="105"/>
      <c r="D10" s="97"/>
    </row>
    <row r="11" spans="1:15" ht="35" customHeight="1" x14ac:dyDescent="0.45">
      <c r="A11" s="84">
        <v>4.9000000000000004</v>
      </c>
      <c r="B11" s="48" t="s">
        <v>141</v>
      </c>
      <c r="C11" s="105"/>
      <c r="D11" s="97"/>
    </row>
    <row r="12" spans="1:15" ht="35" customHeight="1" x14ac:dyDescent="0.45">
      <c r="A12" s="85" t="s">
        <v>37</v>
      </c>
      <c r="B12" s="48" t="s">
        <v>142</v>
      </c>
      <c r="C12" s="105"/>
      <c r="D12" s="97"/>
    </row>
    <row r="13" spans="1:15" ht="35" customHeight="1" x14ac:dyDescent="0.45">
      <c r="A13" s="84">
        <v>4.1100000000000003</v>
      </c>
      <c r="B13" s="48" t="s">
        <v>143</v>
      </c>
      <c r="C13" s="105"/>
      <c r="D13" s="97"/>
    </row>
    <row r="14" spans="1:15" ht="35" customHeight="1" x14ac:dyDescent="0.45">
      <c r="A14" s="84">
        <v>4.12</v>
      </c>
      <c r="B14" s="48" t="s">
        <v>144</v>
      </c>
      <c r="C14" s="105"/>
      <c r="D14" s="97"/>
    </row>
    <row r="15" spans="1:15" ht="35" customHeight="1" x14ac:dyDescent="0.45">
      <c r="A15" s="84">
        <v>4.13</v>
      </c>
      <c r="B15" s="48" t="s">
        <v>145</v>
      </c>
      <c r="C15" s="105"/>
      <c r="D15" s="97"/>
    </row>
    <row r="16" spans="1:15" ht="35" customHeight="1" x14ac:dyDescent="0.45">
      <c r="A16" s="84">
        <v>4.1399999999999997</v>
      </c>
      <c r="B16" s="48" t="s">
        <v>146</v>
      </c>
      <c r="C16" s="105"/>
      <c r="D16" s="98"/>
    </row>
    <row r="17" spans="1:4" ht="35" customHeight="1" x14ac:dyDescent="0.45">
      <c r="A17" s="84">
        <v>4.1500000000000004</v>
      </c>
      <c r="B17" s="48" t="s">
        <v>147</v>
      </c>
      <c r="C17" s="105"/>
      <c r="D17" s="98"/>
    </row>
    <row r="18" spans="1:4" ht="35" customHeight="1" x14ac:dyDescent="0.45">
      <c r="A18" s="84">
        <v>4.16</v>
      </c>
      <c r="B18" s="48" t="s">
        <v>148</v>
      </c>
      <c r="C18" s="105"/>
      <c r="D18" s="97"/>
    </row>
    <row r="19" spans="1:4" ht="35" customHeight="1" x14ac:dyDescent="0.45">
      <c r="A19" s="84">
        <v>4.17</v>
      </c>
      <c r="B19" s="56" t="s">
        <v>149</v>
      </c>
      <c r="C19" s="105"/>
      <c r="D19" s="97"/>
    </row>
    <row r="20" spans="1:4" ht="35" customHeight="1" x14ac:dyDescent="0.45">
      <c r="A20" s="58">
        <v>4.18</v>
      </c>
      <c r="B20" s="56" t="s">
        <v>150</v>
      </c>
      <c r="C20" s="105"/>
      <c r="D20" s="97"/>
    </row>
    <row r="21" spans="1:4" ht="35" customHeight="1" x14ac:dyDescent="0.45">
      <c r="A21" s="58">
        <v>4.1900000000000004</v>
      </c>
      <c r="B21" s="48" t="s">
        <v>151</v>
      </c>
      <c r="C21" s="105"/>
      <c r="D21" s="97"/>
    </row>
    <row r="22" spans="1:4" ht="35" customHeight="1" x14ac:dyDescent="0.45">
      <c r="A22" s="60">
        <v>4.2</v>
      </c>
      <c r="B22" s="48" t="s">
        <v>152</v>
      </c>
      <c r="C22" s="105"/>
      <c r="D22" s="98"/>
    </row>
    <row r="23" spans="1:4" ht="35" customHeight="1" x14ac:dyDescent="0.45">
      <c r="A23" s="58"/>
      <c r="B23" s="75" t="s">
        <v>209</v>
      </c>
      <c r="C23" s="58">
        <f>SUM(C3:C22)</f>
        <v>0</v>
      </c>
      <c r="D23" s="46"/>
    </row>
  </sheetData>
  <sheetProtection sheet="1" objects="1" scenarios="1"/>
  <dataValidations xWindow="2121" yWindow="811" count="1">
    <dataValidation type="list" showInputMessage="1" showErrorMessage="1" errorTitle="Invalid Score" error="You have entered a wrong score, Please check and re-enter " promptTitle="Criterion Score" prompt="Enter value between 0 - 3 " sqref="C3:C16 C17 C18:C22" xr:uid="{00000000-0002-0000-0300-000000000000}">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92D050"/>
  </sheetPr>
  <dimension ref="A1:S24"/>
  <sheetViews>
    <sheetView zoomScale="90" zoomScaleNormal="90" workbookViewId="0">
      <pane xSplit="1" ySplit="2" topLeftCell="B18" activePane="bottomRight" state="frozen"/>
      <selection pane="topRight" activeCell="B1" sqref="B1"/>
      <selection pane="bottomLeft" activeCell="A3" sqref="A3"/>
      <selection pane="bottomRight" activeCell="B21" sqref="B21"/>
    </sheetView>
  </sheetViews>
  <sheetFormatPr defaultRowHeight="14.25" x14ac:dyDescent="0.45"/>
  <cols>
    <col min="1" max="1" width="8.59765625" style="120" customWidth="1"/>
    <col min="2" max="2" width="125.59765625" style="121" customWidth="1"/>
    <col min="3" max="3" width="12.59765625" style="108" customWidth="1"/>
    <col min="4" max="4" width="35.59765625" style="109" customWidth="1"/>
    <col min="5" max="16384" width="9.06640625" style="109"/>
  </cols>
  <sheetData>
    <row r="1" spans="1:19" ht="35" customHeight="1" x14ac:dyDescent="0.45">
      <c r="A1" s="106"/>
      <c r="B1" s="107" t="s">
        <v>236</v>
      </c>
    </row>
    <row r="2" spans="1:19" ht="35" customHeight="1" x14ac:dyDescent="0.45">
      <c r="A2" s="110" t="s">
        <v>0</v>
      </c>
      <c r="B2" s="78" t="s">
        <v>1</v>
      </c>
      <c r="C2" s="111" t="s">
        <v>2</v>
      </c>
      <c r="D2" s="112" t="s">
        <v>38</v>
      </c>
    </row>
    <row r="3" spans="1:19" ht="35" customHeight="1" x14ac:dyDescent="0.45">
      <c r="A3" s="84">
        <v>5.0999999999999996</v>
      </c>
      <c r="B3" s="113" t="s">
        <v>153</v>
      </c>
      <c r="C3" s="105"/>
      <c r="D3" s="97"/>
    </row>
    <row r="4" spans="1:19" ht="35" customHeight="1" x14ac:dyDescent="0.45">
      <c r="A4" s="84">
        <v>5.2</v>
      </c>
      <c r="B4" s="113" t="s">
        <v>154</v>
      </c>
      <c r="C4" s="99"/>
      <c r="D4" s="97"/>
      <c r="S4" s="115">
        <v>0</v>
      </c>
    </row>
    <row r="5" spans="1:19" ht="35" customHeight="1" x14ac:dyDescent="0.45">
      <c r="A5" s="84">
        <v>5.3</v>
      </c>
      <c r="B5" s="113" t="s">
        <v>155</v>
      </c>
      <c r="C5" s="100"/>
      <c r="D5" s="101"/>
      <c r="S5" s="115">
        <v>1</v>
      </c>
    </row>
    <row r="6" spans="1:19" ht="35" customHeight="1" x14ac:dyDescent="0.45">
      <c r="A6" s="84">
        <v>5.4</v>
      </c>
      <c r="B6" s="113" t="s">
        <v>156</v>
      </c>
      <c r="C6" s="99"/>
      <c r="D6" s="97"/>
    </row>
    <row r="7" spans="1:19" ht="35" customHeight="1" x14ac:dyDescent="0.45">
      <c r="A7" s="84">
        <v>5.5</v>
      </c>
      <c r="B7" s="113" t="s">
        <v>157</v>
      </c>
      <c r="C7" s="99"/>
      <c r="D7" s="97"/>
    </row>
    <row r="8" spans="1:19" ht="35" customHeight="1" x14ac:dyDescent="0.45">
      <c r="A8" s="84">
        <v>5.6</v>
      </c>
      <c r="B8" s="113" t="s">
        <v>158</v>
      </c>
      <c r="C8" s="99"/>
      <c r="D8" s="97"/>
    </row>
    <row r="9" spans="1:19" ht="35" customHeight="1" x14ac:dyDescent="0.45">
      <c r="A9" s="84">
        <v>5.7</v>
      </c>
      <c r="B9" s="113" t="s">
        <v>159</v>
      </c>
      <c r="C9" s="99"/>
      <c r="D9" s="97"/>
    </row>
    <row r="10" spans="1:19" ht="35" customHeight="1" x14ac:dyDescent="0.45">
      <c r="A10" s="85">
        <v>5.9</v>
      </c>
      <c r="B10" s="113" t="s">
        <v>160</v>
      </c>
      <c r="C10" s="99"/>
      <c r="D10" s="97"/>
    </row>
    <row r="11" spans="1:19" ht="35" customHeight="1" x14ac:dyDescent="0.45">
      <c r="A11" s="84">
        <v>5.9</v>
      </c>
      <c r="B11" s="113" t="s">
        <v>161</v>
      </c>
      <c r="C11" s="99"/>
      <c r="D11" s="97"/>
    </row>
    <row r="12" spans="1:19" ht="35" customHeight="1" x14ac:dyDescent="0.45">
      <c r="A12" s="116">
        <v>5.0999999999999996</v>
      </c>
      <c r="B12" s="113" t="s">
        <v>162</v>
      </c>
      <c r="C12" s="99"/>
      <c r="D12" s="97"/>
    </row>
    <row r="13" spans="1:19" ht="35" customHeight="1" x14ac:dyDescent="0.45">
      <c r="A13" s="84">
        <v>5.1100000000000003</v>
      </c>
      <c r="B13" s="113" t="s">
        <v>163</v>
      </c>
      <c r="C13" s="99"/>
      <c r="D13" s="97"/>
    </row>
    <row r="14" spans="1:19" ht="35" customHeight="1" x14ac:dyDescent="0.45">
      <c r="A14" s="84">
        <v>5.12</v>
      </c>
      <c r="B14" s="113" t="s">
        <v>164</v>
      </c>
      <c r="C14" s="99"/>
      <c r="D14" s="97"/>
    </row>
    <row r="15" spans="1:19" ht="35" customHeight="1" x14ac:dyDescent="0.45">
      <c r="A15" s="84">
        <v>5.13</v>
      </c>
      <c r="B15" s="113" t="s">
        <v>165</v>
      </c>
      <c r="C15" s="99"/>
      <c r="D15" s="97"/>
    </row>
    <row r="16" spans="1:19" ht="35" customHeight="1" x14ac:dyDescent="0.45">
      <c r="A16" s="84">
        <v>5.14</v>
      </c>
      <c r="B16" s="113" t="s">
        <v>166</v>
      </c>
      <c r="C16" s="99"/>
      <c r="D16" s="97"/>
    </row>
    <row r="17" spans="1:4" ht="35" customHeight="1" x14ac:dyDescent="0.45">
      <c r="A17" s="84">
        <v>5.15</v>
      </c>
      <c r="B17" s="113" t="s">
        <v>167</v>
      </c>
      <c r="C17" s="99"/>
      <c r="D17" s="97"/>
    </row>
    <row r="18" spans="1:4" ht="35" customHeight="1" x14ac:dyDescent="0.45">
      <c r="A18" s="84">
        <v>5.16</v>
      </c>
      <c r="B18" s="113" t="s">
        <v>168</v>
      </c>
      <c r="C18" s="99"/>
      <c r="D18" s="97"/>
    </row>
    <row r="19" spans="1:4" ht="35" customHeight="1" x14ac:dyDescent="0.45">
      <c r="A19" s="84">
        <v>5.17</v>
      </c>
      <c r="B19" s="113" t="s">
        <v>169</v>
      </c>
      <c r="C19" s="99"/>
      <c r="D19" s="97"/>
    </row>
    <row r="20" spans="1:4" ht="35" customHeight="1" x14ac:dyDescent="0.45">
      <c r="A20" s="84">
        <v>5.18</v>
      </c>
      <c r="B20" s="113" t="s">
        <v>170</v>
      </c>
      <c r="C20" s="99"/>
      <c r="D20" s="97"/>
    </row>
    <row r="21" spans="1:4" ht="35" customHeight="1" x14ac:dyDescent="0.45">
      <c r="A21" s="84">
        <v>5.19</v>
      </c>
      <c r="B21" s="113" t="s">
        <v>171</v>
      </c>
      <c r="C21" s="99"/>
      <c r="D21" s="97"/>
    </row>
    <row r="22" spans="1:4" ht="35" customHeight="1" x14ac:dyDescent="0.45">
      <c r="A22" s="116">
        <v>5.2</v>
      </c>
      <c r="B22" s="113" t="s">
        <v>237</v>
      </c>
      <c r="C22" s="122"/>
      <c r="D22" s="101"/>
    </row>
    <row r="23" spans="1:4" ht="35" customHeight="1" x14ac:dyDescent="0.45">
      <c r="A23" s="84">
        <v>5.21</v>
      </c>
      <c r="B23" s="117" t="s">
        <v>172</v>
      </c>
      <c r="C23" s="99"/>
      <c r="D23" s="97"/>
    </row>
    <row r="24" spans="1:4" ht="35" customHeight="1" x14ac:dyDescent="0.45">
      <c r="A24" s="84"/>
      <c r="B24" s="118" t="s">
        <v>209</v>
      </c>
      <c r="C24" s="119">
        <f>SUM(C3:C23)</f>
        <v>0</v>
      </c>
      <c r="D24" s="114"/>
    </row>
  </sheetData>
  <sheetProtection sheet="1" objects="1" scenarios="1"/>
  <dataValidations count="1">
    <dataValidation type="list" allowBlank="1" showInputMessage="1" showErrorMessage="1" promptTitle="Critereon Score" prompt="Enter value between_x000a_0 - 3 " sqref="C3:C23" xr:uid="{9C653005-E260-4F12-A72A-482F277AAAE7}">
      <formula1>"0,1,2,3"</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P17"/>
  <sheetViews>
    <sheetView zoomScale="90" zoomScaleNormal="90" workbookViewId="0">
      <pane xSplit="1" ySplit="2" topLeftCell="B3" activePane="bottomRight" state="frozen"/>
      <selection pane="topRight" activeCell="B1" sqref="B1"/>
      <selection pane="bottomLeft" activeCell="A3" sqref="A3"/>
      <selection pane="bottomRight" activeCell="B13" sqref="B13"/>
    </sheetView>
  </sheetViews>
  <sheetFormatPr defaultRowHeight="14.25" x14ac:dyDescent="0.45"/>
  <cols>
    <col min="1" max="1" width="8.59765625" style="83" customWidth="1"/>
    <col min="2" max="2" width="125.59765625" customWidth="1"/>
    <col min="3" max="3" width="12.59765625" style="9" customWidth="1"/>
    <col min="4" max="4" width="35.59765625" customWidth="1"/>
  </cols>
  <sheetData>
    <row r="1" spans="1:16" ht="35" customHeight="1" x14ac:dyDescent="0.45">
      <c r="A1" s="86"/>
      <c r="B1" s="87" t="s">
        <v>238</v>
      </c>
    </row>
    <row r="2" spans="1:16" ht="35" customHeight="1" x14ac:dyDescent="0.45">
      <c r="A2" s="53" t="s">
        <v>0</v>
      </c>
      <c r="B2" s="31" t="s">
        <v>1</v>
      </c>
      <c r="C2" s="22" t="s">
        <v>2</v>
      </c>
      <c r="D2" s="54" t="s">
        <v>38</v>
      </c>
    </row>
    <row r="3" spans="1:16" ht="35" customHeight="1" x14ac:dyDescent="0.45">
      <c r="A3" s="58">
        <v>6.1</v>
      </c>
      <c r="B3" s="48" t="s">
        <v>173</v>
      </c>
      <c r="C3" s="105"/>
      <c r="D3" s="98"/>
    </row>
    <row r="4" spans="1:16" ht="35" customHeight="1" x14ac:dyDescent="0.45">
      <c r="A4" s="58">
        <v>6.2</v>
      </c>
      <c r="B4" s="48" t="s">
        <v>174</v>
      </c>
      <c r="C4" s="105"/>
      <c r="D4" s="98"/>
    </row>
    <row r="5" spans="1:16" ht="35" customHeight="1" x14ac:dyDescent="0.45">
      <c r="A5" s="58">
        <v>6.3</v>
      </c>
      <c r="B5" s="56" t="s">
        <v>175</v>
      </c>
      <c r="C5" s="105"/>
      <c r="D5" s="97"/>
      <c r="P5" s="3"/>
    </row>
    <row r="6" spans="1:16" ht="35" customHeight="1" x14ac:dyDescent="0.45">
      <c r="A6" s="58">
        <v>6.4</v>
      </c>
      <c r="B6" s="56" t="s">
        <v>176</v>
      </c>
      <c r="C6" s="105"/>
      <c r="D6" s="98"/>
    </row>
    <row r="7" spans="1:16" ht="35" customHeight="1" x14ac:dyDescent="0.45">
      <c r="A7" s="58">
        <v>6.5</v>
      </c>
      <c r="B7" s="56" t="s">
        <v>177</v>
      </c>
      <c r="C7" s="105"/>
      <c r="D7" s="97"/>
    </row>
    <row r="8" spans="1:16" ht="35" customHeight="1" x14ac:dyDescent="0.45">
      <c r="A8" s="58">
        <v>6.6</v>
      </c>
      <c r="B8" s="56" t="s">
        <v>178</v>
      </c>
      <c r="C8" s="105"/>
      <c r="D8" s="97"/>
    </row>
    <row r="9" spans="1:16" ht="35" customHeight="1" x14ac:dyDescent="0.45">
      <c r="A9" s="58">
        <v>6.7</v>
      </c>
      <c r="B9" s="48" t="s">
        <v>179</v>
      </c>
      <c r="C9" s="105"/>
      <c r="D9" s="98"/>
    </row>
    <row r="10" spans="1:16" ht="35" customHeight="1" x14ac:dyDescent="0.45">
      <c r="A10" s="58">
        <v>6.8</v>
      </c>
      <c r="B10" s="56" t="s">
        <v>180</v>
      </c>
      <c r="C10" s="105"/>
      <c r="D10" s="97"/>
    </row>
    <row r="11" spans="1:16" ht="46.15" customHeight="1" x14ac:dyDescent="0.45">
      <c r="A11" s="58">
        <v>6.9</v>
      </c>
      <c r="B11" s="56" t="s">
        <v>181</v>
      </c>
      <c r="C11" s="105"/>
      <c r="D11" s="97"/>
    </row>
    <row r="12" spans="1:16" ht="35" customHeight="1" x14ac:dyDescent="0.45">
      <c r="A12" s="60">
        <v>6.1</v>
      </c>
      <c r="B12" s="56" t="s">
        <v>182</v>
      </c>
      <c r="C12" s="105"/>
      <c r="D12" s="97"/>
    </row>
    <row r="13" spans="1:16" ht="35" customHeight="1" x14ac:dyDescent="0.45">
      <c r="A13" s="58">
        <v>6.11</v>
      </c>
      <c r="B13" s="56" t="s">
        <v>183</v>
      </c>
      <c r="C13" s="105"/>
      <c r="D13" s="97"/>
    </row>
    <row r="14" spans="1:16" ht="35" customHeight="1" x14ac:dyDescent="0.45">
      <c r="A14" s="58">
        <v>6.12</v>
      </c>
      <c r="B14" s="48" t="s">
        <v>184</v>
      </c>
      <c r="C14" s="105"/>
      <c r="D14" s="98"/>
    </row>
    <row r="15" spans="1:16" ht="35" customHeight="1" x14ac:dyDescent="0.45">
      <c r="A15" s="58">
        <v>6.13</v>
      </c>
      <c r="B15" s="48" t="s">
        <v>185</v>
      </c>
      <c r="C15" s="105"/>
      <c r="D15" s="97"/>
    </row>
    <row r="16" spans="1:16" ht="35" customHeight="1" x14ac:dyDescent="0.45">
      <c r="A16" s="58">
        <v>6.14</v>
      </c>
      <c r="B16" s="56" t="s">
        <v>186</v>
      </c>
      <c r="C16" s="105"/>
      <c r="D16" s="97"/>
    </row>
    <row r="17" spans="1:4" ht="35" customHeight="1" x14ac:dyDescent="0.45">
      <c r="A17" s="58"/>
      <c r="B17" s="75" t="s">
        <v>209</v>
      </c>
      <c r="C17" s="58">
        <f>SUM(C3:C16)</f>
        <v>0</v>
      </c>
      <c r="D17" s="46"/>
    </row>
  </sheetData>
  <sheetProtection sheet="1" objects="1" scenarios="1"/>
  <dataValidations xWindow="2043" yWindow="702" count="1">
    <dataValidation type="list" showInputMessage="1" showErrorMessage="1" errorTitle=" Invalid Score" error="You have entered a wrong score, Please check and re-enter " promptTitle="Criterion Score" prompt="Enter value between_x000a_0 - 3" sqref="C3:C16" xr:uid="{9C8F55F0-A2EB-410D-925A-F87E27027640}">
      <formula1>"0,1,2,3"</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H30"/>
  <sheetViews>
    <sheetView tabSelected="1" zoomScale="107" workbookViewId="0">
      <selection activeCell="C9" sqref="C9"/>
    </sheetView>
  </sheetViews>
  <sheetFormatPr defaultRowHeight="14.25" x14ac:dyDescent="0.45"/>
  <cols>
    <col min="1" max="1" width="4" customWidth="1"/>
    <col min="2" max="2" width="10.1328125" customWidth="1"/>
    <col min="3" max="3" width="54.33203125" customWidth="1"/>
    <col min="4" max="4" width="17" customWidth="1"/>
    <col min="5" max="5" width="17" style="2" customWidth="1"/>
    <col min="6" max="6" width="17" style="21" customWidth="1"/>
    <col min="7" max="8" width="17" style="2" customWidth="1"/>
  </cols>
  <sheetData>
    <row r="1" spans="1:8" ht="15.75" x14ac:dyDescent="0.45">
      <c r="A1" s="5"/>
      <c r="B1" s="24" t="s">
        <v>34</v>
      </c>
      <c r="C1" s="6"/>
      <c r="E1"/>
      <c r="F1"/>
      <c r="G1"/>
    </row>
    <row r="2" spans="1:8" ht="15.75" x14ac:dyDescent="0.45">
      <c r="A2" s="5"/>
      <c r="B2" s="24" t="s">
        <v>35</v>
      </c>
      <c r="C2" s="6"/>
      <c r="E2"/>
      <c r="F2"/>
      <c r="G2"/>
    </row>
    <row r="3" spans="1:8" ht="15.75" x14ac:dyDescent="0.45">
      <c r="A3" s="5"/>
      <c r="B3" s="24" t="s">
        <v>36</v>
      </c>
      <c r="C3" s="6"/>
      <c r="E3"/>
      <c r="F3"/>
      <c r="G3"/>
    </row>
    <row r="5" spans="1:8" ht="30" customHeight="1" x14ac:dyDescent="0.5">
      <c r="B5" s="11" t="s">
        <v>7</v>
      </c>
      <c r="C5" s="11" t="s">
        <v>3</v>
      </c>
      <c r="D5" s="31" t="s">
        <v>45</v>
      </c>
      <c r="E5" s="12" t="s">
        <v>41</v>
      </c>
      <c r="F5" s="20" t="s">
        <v>42</v>
      </c>
      <c r="G5" s="12" t="s">
        <v>43</v>
      </c>
      <c r="H5" s="19" t="s">
        <v>44</v>
      </c>
    </row>
    <row r="6" spans="1:8" ht="20" customHeight="1" x14ac:dyDescent="0.5">
      <c r="B6" s="13">
        <v>1</v>
      </c>
      <c r="C6" s="14" t="s">
        <v>4</v>
      </c>
      <c r="D6" s="13">
        <v>150</v>
      </c>
      <c r="E6" s="15">
        <f>SUM('Criterion 1'!C8:C45)</f>
        <v>0</v>
      </c>
      <c r="F6" s="15">
        <f>E6/(38*3)*$D$6</f>
        <v>0</v>
      </c>
      <c r="G6" s="16">
        <f>D6/2</f>
        <v>75</v>
      </c>
      <c r="H6" s="26" t="str">
        <f>IF(F6&gt;=G6,"Yes","No")</f>
        <v>No</v>
      </c>
    </row>
    <row r="7" spans="1:8" ht="20" customHeight="1" x14ac:dyDescent="0.5">
      <c r="B7" s="13">
        <v>2</v>
      </c>
      <c r="C7" s="14" t="s">
        <v>5</v>
      </c>
      <c r="D7" s="13">
        <v>150</v>
      </c>
      <c r="E7" s="16">
        <f>SUM('Criterion 2'!C3:C26)</f>
        <v>0</v>
      </c>
      <c r="F7" s="15">
        <f>E7/(24*3)*$D$7</f>
        <v>0</v>
      </c>
      <c r="G7" s="16">
        <f t="shared" ref="G7:G11" si="0">D7/2</f>
        <v>75</v>
      </c>
      <c r="H7" s="26" t="str">
        <f t="shared" ref="H7:H11" si="1">IF(F7&gt;=G7,"Yes","No")</f>
        <v>No</v>
      </c>
    </row>
    <row r="8" spans="1:8" ht="20" customHeight="1" x14ac:dyDescent="0.5">
      <c r="B8" s="13">
        <v>3</v>
      </c>
      <c r="C8" s="14" t="s">
        <v>6</v>
      </c>
      <c r="D8" s="13">
        <v>200</v>
      </c>
      <c r="E8" s="15">
        <f>SUM('Criterion 3'!C3:C26)</f>
        <v>0</v>
      </c>
      <c r="F8" s="15">
        <f>E8/(24*3)*$D$8</f>
        <v>0</v>
      </c>
      <c r="G8" s="16">
        <v>100</v>
      </c>
      <c r="H8" s="26" t="str">
        <f t="shared" si="1"/>
        <v>No</v>
      </c>
    </row>
    <row r="9" spans="1:8" ht="20" customHeight="1" x14ac:dyDescent="0.5">
      <c r="B9" s="13">
        <v>4</v>
      </c>
      <c r="C9" s="14" t="s">
        <v>212</v>
      </c>
      <c r="D9" s="13">
        <v>300</v>
      </c>
      <c r="E9" s="16">
        <f>SUM('Criterion 4'!C3:C22)</f>
        <v>0</v>
      </c>
      <c r="F9" s="15">
        <f>E9/(20*3)*$D$9</f>
        <v>0</v>
      </c>
      <c r="G9" s="16">
        <v>150</v>
      </c>
      <c r="H9" s="26" t="str">
        <f t="shared" si="1"/>
        <v>No</v>
      </c>
    </row>
    <row r="10" spans="1:8" ht="20" customHeight="1" x14ac:dyDescent="0.5">
      <c r="B10" s="13">
        <v>5</v>
      </c>
      <c r="C10" s="14" t="s">
        <v>210</v>
      </c>
      <c r="D10" s="13">
        <v>150</v>
      </c>
      <c r="E10" s="16">
        <f>SUM('Criterion 5'!C3:C23)</f>
        <v>0</v>
      </c>
      <c r="F10" s="15">
        <f>E10/(21*3)*$D$10</f>
        <v>0</v>
      </c>
      <c r="G10" s="16">
        <f t="shared" si="0"/>
        <v>75</v>
      </c>
      <c r="H10" s="26" t="str">
        <f t="shared" si="1"/>
        <v>No</v>
      </c>
    </row>
    <row r="11" spans="1:8" ht="20" customHeight="1" x14ac:dyDescent="0.5">
      <c r="B11" s="13">
        <v>6</v>
      </c>
      <c r="C11" s="14" t="s">
        <v>211</v>
      </c>
      <c r="D11" s="13">
        <v>50</v>
      </c>
      <c r="E11" s="16">
        <f>SUM('Criterion 6'!C3:C16)</f>
        <v>0</v>
      </c>
      <c r="F11" s="15">
        <f>E11/(14*3)*$D$11</f>
        <v>0</v>
      </c>
      <c r="G11" s="16">
        <f t="shared" si="0"/>
        <v>25</v>
      </c>
      <c r="H11" s="26" t="str">
        <f t="shared" si="1"/>
        <v>No</v>
      </c>
    </row>
    <row r="12" spans="1:8" ht="20" customHeight="1" x14ac:dyDescent="0.5">
      <c r="B12" s="17"/>
      <c r="C12" s="17"/>
      <c r="D12" s="17"/>
      <c r="E12" s="16"/>
      <c r="F12" s="15"/>
      <c r="G12" s="16"/>
      <c r="H12" s="26"/>
    </row>
    <row r="13" spans="1:8" ht="20" customHeight="1" x14ac:dyDescent="0.5">
      <c r="B13" s="17"/>
      <c r="C13" s="27" t="s">
        <v>39</v>
      </c>
      <c r="D13" s="22">
        <f>SUM(D6:D11)</f>
        <v>1000</v>
      </c>
      <c r="E13" s="22">
        <f>SUM(E6:E11)</f>
        <v>0</v>
      </c>
      <c r="F13" s="22">
        <f>SUM(F6:F12)</f>
        <v>0</v>
      </c>
      <c r="G13" s="16"/>
      <c r="H13" s="26"/>
    </row>
    <row r="14" spans="1:8" ht="20" customHeight="1" x14ac:dyDescent="0.5">
      <c r="B14" s="17"/>
      <c r="C14" s="28" t="s">
        <v>40</v>
      </c>
      <c r="D14" s="30"/>
      <c r="E14" s="18"/>
      <c r="F14" s="29">
        <f>F13/10</f>
        <v>0</v>
      </c>
      <c r="G14" s="16"/>
      <c r="H14" s="26"/>
    </row>
    <row r="15" spans="1:8" ht="20" customHeight="1" x14ac:dyDescent="0.5">
      <c r="B15" s="17"/>
      <c r="C15" s="27" t="s">
        <v>8</v>
      </c>
      <c r="D15" s="17"/>
      <c r="E15" s="16"/>
      <c r="F15" s="15"/>
      <c r="G15" s="16"/>
      <c r="H15" s="26"/>
    </row>
    <row r="18" spans="2:8" ht="15.75" x14ac:dyDescent="0.5">
      <c r="B18" s="23" t="s">
        <v>33</v>
      </c>
    </row>
    <row r="19" spans="2:8" ht="33.75" customHeight="1" x14ac:dyDescent="0.45">
      <c r="C19" s="94" t="s">
        <v>52</v>
      </c>
      <c r="D19" s="94" t="s">
        <v>51</v>
      </c>
      <c r="E19" s="82" t="s">
        <v>24</v>
      </c>
      <c r="G19" s="68" t="s">
        <v>53</v>
      </c>
      <c r="H19" s="68"/>
    </row>
    <row r="20" spans="2:8" ht="16.5" customHeight="1" x14ac:dyDescent="0.45">
      <c r="C20" s="67" t="s">
        <v>213</v>
      </c>
      <c r="D20" s="37" t="s">
        <v>214</v>
      </c>
      <c r="E20" s="38" t="s">
        <v>25</v>
      </c>
      <c r="G20" s="42" t="s">
        <v>25</v>
      </c>
      <c r="H20" s="95" t="s">
        <v>29</v>
      </c>
    </row>
    <row r="21" spans="2:8" ht="16.5" customHeight="1" x14ac:dyDescent="0.45">
      <c r="C21" s="67"/>
      <c r="D21" s="37" t="s">
        <v>215</v>
      </c>
      <c r="E21" s="38" t="s">
        <v>26</v>
      </c>
      <c r="G21" s="42" t="s">
        <v>26</v>
      </c>
      <c r="H21" s="95" t="s">
        <v>30</v>
      </c>
    </row>
    <row r="22" spans="2:8" ht="16.5" customHeight="1" x14ac:dyDescent="0.45">
      <c r="C22" s="67"/>
      <c r="D22" s="37" t="s">
        <v>216</v>
      </c>
      <c r="E22" s="38" t="s">
        <v>27</v>
      </c>
      <c r="G22" s="42" t="s">
        <v>27</v>
      </c>
      <c r="H22" s="95" t="s">
        <v>31</v>
      </c>
    </row>
    <row r="23" spans="2:8" ht="16.5" customHeight="1" x14ac:dyDescent="0.45">
      <c r="C23" s="67"/>
      <c r="D23" s="37" t="s">
        <v>217</v>
      </c>
      <c r="E23" s="38" t="s">
        <v>28</v>
      </c>
      <c r="G23" s="42" t="s">
        <v>28</v>
      </c>
      <c r="H23" s="95" t="s">
        <v>32</v>
      </c>
    </row>
    <row r="24" spans="2:8" ht="16.5" customHeight="1" x14ac:dyDescent="0.45">
      <c r="C24" s="65" t="s">
        <v>218</v>
      </c>
      <c r="D24" s="35" t="s">
        <v>219</v>
      </c>
      <c r="E24" s="36" t="s">
        <v>26</v>
      </c>
    </row>
    <row r="25" spans="2:8" ht="16.5" customHeight="1" x14ac:dyDescent="0.45">
      <c r="C25" s="65"/>
      <c r="D25" s="35" t="s">
        <v>216</v>
      </c>
      <c r="E25" s="36" t="s">
        <v>27</v>
      </c>
    </row>
    <row r="26" spans="2:8" ht="16.5" customHeight="1" x14ac:dyDescent="0.45">
      <c r="C26" s="65"/>
      <c r="D26" s="35" t="s">
        <v>217</v>
      </c>
      <c r="E26" s="36" t="s">
        <v>28</v>
      </c>
    </row>
    <row r="27" spans="2:8" ht="16.5" customHeight="1" x14ac:dyDescent="0.45">
      <c r="C27" s="66" t="s">
        <v>220</v>
      </c>
      <c r="D27" s="39" t="s">
        <v>221</v>
      </c>
      <c r="E27" s="40" t="s">
        <v>27</v>
      </c>
    </row>
    <row r="28" spans="2:8" ht="16.5" customHeight="1" x14ac:dyDescent="0.45">
      <c r="C28" s="66"/>
      <c r="D28" s="39" t="s">
        <v>217</v>
      </c>
      <c r="E28" s="40" t="s">
        <v>28</v>
      </c>
    </row>
    <row r="29" spans="2:8" ht="16.5" customHeight="1" x14ac:dyDescent="0.45">
      <c r="C29" s="69" t="s">
        <v>222</v>
      </c>
      <c r="D29" s="69" t="s">
        <v>223</v>
      </c>
      <c r="E29" s="70" t="s">
        <v>28</v>
      </c>
    </row>
    <row r="30" spans="2:8" x14ac:dyDescent="0.45">
      <c r="C30" s="69"/>
      <c r="D30" s="69"/>
      <c r="E30" s="70"/>
    </row>
  </sheetData>
  <sheetProtection sheet="1" objects="1" scenarios="1"/>
  <mergeCells count="7">
    <mergeCell ref="C24:C26"/>
    <mergeCell ref="C27:C28"/>
    <mergeCell ref="C20:C23"/>
    <mergeCell ref="G19:H19"/>
    <mergeCell ref="C29:C30"/>
    <mergeCell ref="D29:D30"/>
    <mergeCell ref="E29:E30"/>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Criterion 1</vt:lpstr>
      <vt:lpstr>Criterion 2</vt:lpstr>
      <vt:lpstr>Criterion 3</vt:lpstr>
      <vt:lpstr>Criterion 4</vt:lpstr>
      <vt:lpstr>Criterion 5</vt:lpstr>
      <vt:lpstr>Criterion 6</vt:lpstr>
      <vt:lpstr>Summary scores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Tilak Priyadarshana</cp:lastModifiedBy>
  <cp:lastPrinted>2020-06-30T05:11:48Z</cp:lastPrinted>
  <dcterms:created xsi:type="dcterms:W3CDTF">2019-04-24T15:42:04Z</dcterms:created>
  <dcterms:modified xsi:type="dcterms:W3CDTF">2021-08-26T15:20:24Z</dcterms:modified>
</cp:coreProperties>
</file>